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GFBE - Gerencia de Folha de Beneficios\PORTAL DE TRANSPARÊNCIA\CCIR\2022\"/>
    </mc:Choice>
  </mc:AlternateContent>
  <bookViews>
    <workbookView xWindow="-120" yWindow="-120" windowWidth="20730" windowHeight="11160"/>
  </bookViews>
  <sheets>
    <sheet name="Composição da Cart. Nov-202 (2)" sheetId="2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7" i="2" l="1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F13" i="2"/>
  <c r="F48" i="2" s="1"/>
  <c r="E13" i="2"/>
  <c r="E12" i="2"/>
  <c r="E11" i="2"/>
  <c r="E10" i="2"/>
  <c r="E48" i="2" s="1"/>
</calcChain>
</file>

<file path=xl/sharedStrings.xml><?xml version="1.0" encoding="utf-8"?>
<sst xmlns="http://schemas.openxmlformats.org/spreadsheetml/2006/main" count="111" uniqueCount="106">
  <si>
    <t>PREFEITURA MUNICIPAL DE BOA VISTA</t>
  </si>
  <si>
    <t>REGIME DE PREVIDÊNCIA SOCIAL DOS SERVIDORES PÚBLICOS DO MUNICÍPIO DE BOA VISTA - PRESSEM</t>
  </si>
  <si>
    <t>Composição da Carteira de Investimentos - NOVEMBRO/2022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</si>
  <si>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</si>
  <si>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</si>
  <si>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</si>
  <si>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</si>
  <si>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</si>
  <si>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</si>
  <si>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</si>
  <si>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</si>
  <si>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</si>
  <si>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</si>
  <si>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</si>
  <si>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</si>
  <si>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</si>
  <si>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</si>
  <si>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 FI</t>
  </si>
  <si>
    <t>19.515.015/0001-10</t>
  </si>
  <si>
    <t>BB PREVIDENCIÁRIO RF TP IPCA IV FI</t>
  </si>
  <si>
    <t xml:space="preserve"> 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</si>
  <si>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</si>
  <si>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</si>
  <si>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</si>
  <si>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</si>
  <si>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</si>
  <si>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</si>
  <si>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</si>
  <si>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</si>
  <si>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</si>
  <si>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>BB PREVIDENCIÁRIO RF REF DI LP PERFIL FIC FI</t>
  </si>
  <si>
    <t>14.091.645/0001-91</t>
  </si>
  <si>
    <t>BB PREVIDENCIÁRIO RF CRÉDITO PRIVADO IPCA III FI</t>
  </si>
  <si>
    <t>19.523.305/0001-06</t>
  </si>
  <si>
    <t>BB PREVIDENCIÁRIO TP VII</t>
  </si>
  <si>
    <t>25.078.994/0001-90</t>
  </si>
  <si>
    <t>BB PREVIDENCIÁRIO RF ALOCAÇÃO ATIVA FIC DE FI</t>
  </si>
  <si>
    <t>3797-4/6101-8</t>
  </si>
  <si>
    <t xml:space="preserve">BB PREVIDENCIÁRIO RF IRF-M1 TP FIC FI </t>
  </si>
  <si>
    <t>10.418.335/0001-88</t>
  </si>
  <si>
    <t>BB PREVIDENCIÁRIO AÇÕES GOVERNANÇA FI</t>
  </si>
  <si>
    <t>10.418.362/0001-50</t>
  </si>
  <si>
    <t>BB PREVIDENCIÁRIO MULTIMERCADO FI LP</t>
  </si>
  <si>
    <t>29.258.294/000-38</t>
  </si>
  <si>
    <t>BB PREVIDENCIÁRIO AÇÕES VALOR FIC</t>
  </si>
  <si>
    <t>3797-4/7023-8</t>
  </si>
  <si>
    <t>BB PREVID RF FLUXO (Suprimentos de fundos)</t>
  </si>
  <si>
    <t>22.632.237/0001-28</t>
  </si>
  <si>
    <t>BB AÇÕES ESG GLOBAIS FIC DE FIA - BDR NÍVEL I</t>
  </si>
  <si>
    <t>07.882.792/0001-14</t>
  </si>
  <si>
    <r>
      <t>BB AÇÕES SELEÇÃO FATORIAL FIC DE FI</t>
    </r>
    <r>
      <rPr>
        <sz val="11"/>
        <color rgb="FFFF0000"/>
        <rFont val="Calibri"/>
        <family val="2"/>
        <scheme val="minor"/>
      </rPr>
      <t>*</t>
    </r>
  </si>
  <si>
    <t>15.486.093/0001-83</t>
  </si>
  <si>
    <r>
      <t xml:space="preserve">BB PREVIDENCIÁRIO RENDA FIXA TÍTULOS PÚBLICOS IPCA FI </t>
    </r>
    <r>
      <rPr>
        <sz val="10"/>
        <color rgb="FFFF0000"/>
        <rFont val="Calibri"/>
        <family val="2"/>
        <scheme val="minor"/>
      </rPr>
      <t/>
    </r>
  </si>
  <si>
    <t>44.345.590/0001-60</t>
  </si>
  <si>
    <r>
      <t xml:space="preserve">BB PREVIDENCIÁRIO RENDA FIXA TÍTULOS PÚBLICOS XXI FI </t>
    </r>
    <r>
      <rPr>
        <sz val="10"/>
        <color rgb="FFFF0000"/>
        <rFont val="Calibri"/>
        <family val="2"/>
        <scheme val="minor"/>
      </rPr>
      <t/>
    </r>
  </si>
  <si>
    <t>23.215.097/0001-55</t>
  </si>
  <si>
    <t>3588/006.00071001-1</t>
  </si>
  <si>
    <t>CAIXA FIC BRASIL GESTÃO ESTRATÉGICA RENDA FIXA</t>
  </si>
  <si>
    <t>10.740.670/0001/-06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</si>
  <si>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</si>
  <si>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</si>
  <si>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</si>
  <si>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</si>
  <si>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</si>
  <si>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30.068.224/0001-04</t>
  </si>
  <si>
    <t>CAIXA FIC AÇÕES MULTIGESTOR</t>
  </si>
  <si>
    <t>14.507.699/0001-95</t>
  </si>
  <si>
    <t xml:space="preserve">FIC AÇÕES EXPERT VINCI VALOR RPPS  </t>
  </si>
  <si>
    <t>30.036.235/0001-02</t>
  </si>
  <si>
    <t>CAIXA INDEXA BOLSA AMERICANA MULTIMERCADO LP</t>
  </si>
  <si>
    <t>803,465,92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</si>
  <si>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</si>
  <si>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</si>
  <si>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</si>
  <si>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</si>
  <si>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</si>
  <si>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13.455.197/0001-03</t>
  </si>
  <si>
    <t>3436/45.000002.3</t>
  </si>
  <si>
    <t>SANTANDER FI IRF-M  TP RENDA FIXA</t>
  </si>
  <si>
    <t>26.507.132/0001-06</t>
  </si>
  <si>
    <t>SANTANDER ATIVO  FIC  RENDA FIXA</t>
  </si>
  <si>
    <t>29.549.642/0001-26</t>
  </si>
  <si>
    <t xml:space="preserve">SANTANDER SELEÇÃO CRESCIMENTO FIC AÇÕES </t>
  </si>
  <si>
    <t>24.571.992/0001-75</t>
  </si>
  <si>
    <t>1352/49500-4</t>
  </si>
  <si>
    <t>ITAÚ AÇÕES DUNAMIS FIC</t>
  </si>
  <si>
    <t>23.731.629/0001-07</t>
  </si>
  <si>
    <t>ITAÚ INSTITUCIONAL AÇÕES PHOENIX FICFI</t>
  </si>
  <si>
    <t>21.838.150/0001-49</t>
  </si>
  <si>
    <t>ITAÚ INSTITUCIONAL ALOCAÇÃO DINÂMICA RF FICFI</t>
  </si>
  <si>
    <t>42.318.981/0001-60</t>
  </si>
  <si>
    <t>ITAÚ AÇÕES MOMENTO 30 II FIC</t>
  </si>
  <si>
    <t>03.399.411/0001-90</t>
  </si>
  <si>
    <t>0522/432917-1</t>
  </si>
  <si>
    <t>BRADESCO FI RF REFERENCIADO DI PREMIUM</t>
  </si>
  <si>
    <t>SALDO TOTAL</t>
  </si>
  <si>
    <t>Elaborado  por:</t>
  </si>
  <si>
    <t>Boa Vista, 7 de dezembro de 2022</t>
  </si>
  <si>
    <t>Odete Costa</t>
  </si>
  <si>
    <t>Agente Municipal</t>
  </si>
  <si>
    <t>Anna Carolina Vieira de Siqueira e Silva</t>
  </si>
  <si>
    <t>Diretora de Administração e Finanças</t>
  </si>
  <si>
    <t>* O fundo BB AÇÕES QUANTITATIVO FIC EM FI, com CNPJ: 07.882.792/0001-14, mudou apenas de nome para BB AÇÕES SELEÇÃO FATORIAL FUNDO DE INVESTIMENTO EM COTAS DE FUNDOS DE INVESTIMENTO</t>
  </si>
  <si>
    <t>Rua: Professor Agnelo Bitencourt, nº 361 - Centro</t>
  </si>
  <si>
    <t>Fone: (95) 98400-2429/98400-9267 - CEP: 69.301-430 - Boa Vista - Roraima</t>
  </si>
  <si>
    <t>Site: www.boavista.rr.gov.br - E.mail: pressem@hotmail.com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</si>
</sst>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#,##0.00_ ;\-#,##0.00\ "/>
    <numFmt numFmtId="165" formatCode="_-* #,##0.0_-;\-* #,##0.0_-;_-* &quot;-&quot;??_-;_-@_-"/>
    <numFmt numFmtId="166" formatCode="#,##0.00;[Red]#,##0.00"/>
    <numFmt numFmtId="167" formatCode="#,##0.00_ ;[Red]\-#,##0.00\ "/>
    <numFmt numFmtId="168" formatCode="0.00_ ;[Red]\-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0" fillId="3" borderId="4" xfId="2" applyNumberFormat="1" applyFont="1" applyFill="1" applyBorder="1" applyAlignment="1">
      <alignment horizontal="center" vertical="center" wrapText="1"/>
    </xf>
    <xf numFmtId="164" fontId="7" fillId="3" borderId="6" xfId="2" applyNumberFormat="1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0" fillId="0" borderId="7" xfId="0" applyBorder="1" applyAlignment="1">
      <alignment horizontal="center" vertical="center" wrapText="1"/>
    </xf>
    <xf numFmtId="164" fontId="7" fillId="0" borderId="7" xfId="2" applyNumberFormat="1" applyFont="1" applyFill="1" applyBorder="1" applyAlignment="1">
      <alignment horizontal="center" vertical="center" wrapText="1"/>
    </xf>
    <xf numFmtId="4" fontId="8" fillId="0" borderId="7" xfId="1" applyNumberFormat="1" applyFont="1" applyFill="1" applyBorder="1" applyAlignment="1">
      <alignment horizontal="center" vertical="center" wrapText="1"/>
    </xf>
    <xf numFmtId="4" fontId="7" fillId="0" borderId="7" xfId="1" applyNumberFormat="1" applyFont="1" applyFill="1" applyBorder="1" applyAlignment="1">
      <alignment horizontal="center" vertical="center" wrapText="1"/>
    </xf>
    <xf numFmtId="164" fontId="0" fillId="0" borderId="7" xfId="2" applyNumberFormat="1" applyFont="1" applyFill="1" applyBorder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 wrapText="1"/>
    </xf>
    <xf numFmtId="164" fontId="8" fillId="0" borderId="7" xfId="2" applyNumberFormat="1" applyFont="1" applyFill="1" applyBorder="1" applyAlignment="1">
      <alignment horizontal="center" vertical="center" wrapText="1"/>
    </xf>
    <xf numFmtId="164" fontId="0" fillId="3" borderId="12" xfId="2" applyNumberFormat="1" applyFont="1" applyFill="1" applyBorder="1" applyAlignment="1">
      <alignment horizontal="center" vertical="center" wrapText="1"/>
    </xf>
    <xf numFmtId="164" fontId="7" fillId="3" borderId="12" xfId="2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6" fontId="10" fillId="2" borderId="2" xfId="0" applyNumberFormat="1" applyFont="1" applyFill="1" applyBorder="1" applyAlignment="1">
      <alignment horizontal="center" vertical="center" wrapText="1"/>
    </xf>
    <xf numFmtId="166" fontId="0" fillId="0" borderId="22" xfId="0" applyNumberFormat="1" applyBorder="1" applyAlignment="1">
      <alignment horizontal="center" vertical="center" wrapText="1"/>
    </xf>
    <xf numFmtId="166" fontId="0" fillId="0" borderId="23" xfId="0" applyNumberForma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6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9" fillId="0" borderId="0" xfId="0" applyNumberFormat="1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left" vertical="center" wrapText="1"/>
    </xf>
    <xf numFmtId="164" fontId="0" fillId="4" borderId="4" xfId="2" applyNumberFormat="1" applyFont="1" applyFill="1" applyBorder="1" applyAlignment="1">
      <alignment horizontal="center" vertical="center" wrapText="1"/>
    </xf>
    <xf numFmtId="164" fontId="7" fillId="4" borderId="6" xfId="2" applyNumberFormat="1" applyFont="1" applyFill="1" applyBorder="1" applyAlignment="1">
      <alignment horizontal="center" vertical="center" wrapText="1"/>
    </xf>
    <xf numFmtId="4" fontId="8" fillId="4" borderId="4" xfId="1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wrapText="1"/>
    </xf>
    <xf numFmtId="0" fontId="0" fillId="4" borderId="7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left" vertical="center" wrapText="1"/>
    </xf>
    <xf numFmtId="164" fontId="7" fillId="4" borderId="7" xfId="2" applyNumberFormat="1" applyFont="1" applyFill="1" applyBorder="1" applyAlignment="1">
      <alignment horizontal="center" vertical="center" wrapText="1"/>
    </xf>
    <xf numFmtId="4" fontId="8" fillId="4" borderId="7" xfId="1" applyNumberFormat="1" applyFont="1" applyFill="1" applyBorder="1" applyAlignment="1">
      <alignment horizontal="center" vertical="center" wrapText="1"/>
    </xf>
    <xf numFmtId="44" fontId="4" fillId="4" borderId="0" xfId="0" applyNumberFormat="1" applyFont="1" applyFill="1" applyAlignment="1">
      <alignment wrapText="1"/>
    </xf>
    <xf numFmtId="0" fontId="4" fillId="4" borderId="0" xfId="1" applyNumberFormat="1" applyFont="1" applyFill="1" applyBorder="1" applyAlignment="1">
      <alignment wrapText="1"/>
    </xf>
    <xf numFmtId="165" fontId="4" fillId="4" borderId="0" xfId="1" applyNumberFormat="1" applyFont="1" applyFill="1" applyBorder="1" applyAlignment="1">
      <alignment wrapText="1"/>
    </xf>
    <xf numFmtId="164" fontId="0" fillId="4" borderId="7" xfId="2" applyNumberFormat="1" applyFont="1" applyFill="1" applyBorder="1" applyAlignment="1">
      <alignment horizontal="center" vertical="center" wrapText="1"/>
    </xf>
    <xf numFmtId="164" fontId="7" fillId="4" borderId="4" xfId="2" applyNumberFormat="1" applyFont="1" applyFill="1" applyBorder="1" applyAlignment="1">
      <alignment horizontal="center" vertical="center" wrapText="1"/>
    </xf>
    <xf numFmtId="4" fontId="0" fillId="4" borderId="7" xfId="1" applyNumberFormat="1" applyFont="1" applyFill="1" applyBorder="1" applyAlignment="1">
      <alignment horizontal="center" vertical="center" wrapText="1"/>
    </xf>
    <xf numFmtId="166" fontId="4" fillId="4" borderId="0" xfId="0" quotePrefix="1" applyNumberFormat="1" applyFont="1" applyFill="1" applyAlignment="1">
      <alignment wrapText="1"/>
    </xf>
    <xf numFmtId="164" fontId="8" fillId="4" borderId="4" xfId="2" applyNumberFormat="1" applyFont="1" applyFill="1" applyBorder="1" applyAlignment="1">
      <alignment horizontal="center" vertical="center" wrapText="1"/>
    </xf>
    <xf numFmtId="4" fontId="7" fillId="4" borderId="7" xfId="1" applyNumberFormat="1" applyFont="1" applyFill="1" applyBorder="1" applyAlignment="1">
      <alignment horizontal="center" vertical="center" wrapText="1"/>
    </xf>
    <xf numFmtId="166" fontId="4" fillId="4" borderId="0" xfId="0" applyNumberFormat="1" applyFont="1" applyFill="1" applyAlignment="1">
      <alignment wrapText="1"/>
    </xf>
    <xf numFmtId="0" fontId="4" fillId="4" borderId="0" xfId="0" applyFont="1" applyFill="1" applyAlignment="1">
      <alignment horizontal="center" vertical="center" wrapText="1"/>
    </xf>
    <xf numFmtId="167" fontId="9" fillId="4" borderId="0" xfId="0" applyNumberFormat="1" applyFont="1" applyFill="1" applyAlignment="1">
      <alignment horizontal="center" vertical="center" wrapText="1"/>
    </xf>
    <xf numFmtId="166" fontId="4" fillId="4" borderId="0" xfId="0" applyNumberFormat="1" applyFont="1" applyFill="1" applyAlignment="1">
      <alignment horizontal="center" wrapText="1"/>
    </xf>
    <xf numFmtId="0" fontId="7" fillId="4" borderId="9" xfId="0" applyFont="1" applyFill="1" applyBorder="1" applyAlignment="1">
      <alignment horizontal="left" vertical="center" wrapText="1"/>
    </xf>
    <xf numFmtId="167" fontId="10" fillId="4" borderId="7" xfId="1" applyNumberFormat="1" applyFont="1" applyFill="1" applyBorder="1" applyAlignment="1">
      <alignment horizontal="center" vertical="center" wrapText="1"/>
    </xf>
    <xf numFmtId="43" fontId="4" fillId="4" borderId="0" xfId="1" applyFont="1" applyFill="1" applyBorder="1" applyAlignment="1">
      <alignment vertical="center" wrapText="1"/>
    </xf>
    <xf numFmtId="0" fontId="9" fillId="4" borderId="0" xfId="0" applyFont="1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167" fontId="8" fillId="4" borderId="7" xfId="1" applyNumberFormat="1" applyFont="1" applyFill="1" applyBorder="1" applyAlignment="1">
      <alignment horizontal="center" vertical="center" wrapText="1"/>
    </xf>
    <xf numFmtId="4" fontId="4" fillId="4" borderId="0" xfId="0" applyNumberFormat="1" applyFont="1" applyFill="1" applyAlignment="1">
      <alignment wrapText="1"/>
    </xf>
    <xf numFmtId="0" fontId="9" fillId="4" borderId="0" xfId="0" applyFont="1" applyFill="1" applyAlignment="1">
      <alignment wrapText="1"/>
    </xf>
    <xf numFmtId="0" fontId="4" fillId="4" borderId="0" xfId="0" applyFont="1" applyFill="1" applyAlignment="1">
      <alignment horizontal="center" wrapText="1"/>
    </xf>
    <xf numFmtId="167" fontId="10" fillId="4" borderId="10" xfId="1" applyNumberFormat="1" applyFont="1" applyFill="1" applyBorder="1" applyAlignment="1">
      <alignment horizontal="center" vertical="center" wrapText="1"/>
    </xf>
    <xf numFmtId="167" fontId="4" fillId="4" borderId="0" xfId="0" applyNumberFormat="1" applyFont="1" applyFill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left" vertical="center" wrapText="1"/>
    </xf>
    <xf numFmtId="164" fontId="7" fillId="4" borderId="13" xfId="2" applyNumberFormat="1" applyFont="1" applyFill="1" applyBorder="1" applyAlignment="1">
      <alignment horizontal="center" vertical="center" wrapText="1"/>
    </xf>
    <xf numFmtId="164" fontId="0" fillId="4" borderId="15" xfId="2" applyNumberFormat="1" applyFont="1" applyFill="1" applyBorder="1" applyAlignment="1">
      <alignment horizontal="center" vertical="center" wrapText="1"/>
    </xf>
    <xf numFmtId="164" fontId="0" fillId="4" borderId="13" xfId="2" applyNumberFormat="1" applyFont="1" applyFill="1" applyBorder="1" applyAlignment="1">
      <alignment horizontal="center" vertical="center" wrapText="1"/>
    </xf>
    <xf numFmtId="4" fontId="0" fillId="4" borderId="13" xfId="1" applyNumberFormat="1" applyFont="1" applyFill="1" applyBorder="1" applyAlignment="1">
      <alignment horizontal="center" vertical="center" wrapText="1"/>
    </xf>
    <xf numFmtId="164" fontId="0" fillId="4" borderId="16" xfId="2" applyNumberFormat="1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167" fontId="4" fillId="4" borderId="0" xfId="0" applyNumberFormat="1" applyFont="1" applyFill="1" applyAlignment="1">
      <alignment horizontal="center" wrapText="1"/>
    </xf>
    <xf numFmtId="164" fontId="7" fillId="4" borderId="16" xfId="2" applyNumberFormat="1" applyFont="1" applyFill="1" applyBorder="1" applyAlignment="1">
      <alignment horizontal="center" vertical="center" wrapText="1"/>
    </xf>
    <xf numFmtId="167" fontId="4" fillId="4" borderId="0" xfId="0" applyNumberFormat="1" applyFont="1" applyFill="1" applyAlignment="1">
      <alignment vertical="center" wrapText="1"/>
    </xf>
    <xf numFmtId="43" fontId="9" fillId="4" borderId="0" xfId="1" applyFont="1" applyFill="1" applyBorder="1" applyAlignment="1">
      <alignment wrapText="1"/>
    </xf>
    <xf numFmtId="0" fontId="7" fillId="4" borderId="16" xfId="0" applyFont="1" applyFill="1" applyBorder="1" applyAlignment="1">
      <alignment horizontal="left" vertical="center" wrapText="1"/>
    </xf>
    <xf numFmtId="43" fontId="4" fillId="4" borderId="0" xfId="1" applyFont="1" applyFill="1" applyBorder="1" applyAlignment="1">
      <alignment wrapText="1"/>
    </xf>
    <xf numFmtId="0" fontId="0" fillId="4" borderId="12" xfId="0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left" vertical="center" wrapText="1"/>
    </xf>
    <xf numFmtId="164" fontId="0" fillId="4" borderId="12" xfId="2" applyNumberFormat="1" applyFont="1" applyFill="1" applyBorder="1" applyAlignment="1">
      <alignment horizontal="center" vertical="center" wrapText="1"/>
    </xf>
    <xf numFmtId="164" fontId="7" fillId="4" borderId="12" xfId="2" applyNumberFormat="1" applyFont="1" applyFill="1" applyBorder="1" applyAlignment="1">
      <alignment horizontal="center" vertical="center" wrapText="1"/>
    </xf>
    <xf numFmtId="164" fontId="7" fillId="4" borderId="17" xfId="2" applyNumberFormat="1" applyFont="1" applyFill="1" applyBorder="1" applyAlignment="1">
      <alignment horizontal="center" vertical="center" wrapText="1"/>
    </xf>
    <xf numFmtId="4" fontId="7" fillId="4" borderId="12" xfId="1" applyNumberFormat="1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4" fontId="7" fillId="4" borderId="4" xfId="1" applyNumberFormat="1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left" vertical="center" wrapText="1"/>
    </xf>
    <xf numFmtId="4" fontId="8" fillId="4" borderId="12" xfId="1" applyNumberFormat="1" applyFont="1" applyFill="1" applyBorder="1" applyAlignment="1">
      <alignment horizontal="center" vertical="center" wrapText="1"/>
    </xf>
    <xf numFmtId="164" fontId="7" fillId="4" borderId="10" xfId="2" applyNumberFormat="1" applyFont="1" applyFill="1" applyBorder="1" applyAlignment="1">
      <alignment horizontal="center" vertical="center" wrapText="1"/>
    </xf>
    <xf numFmtId="168" fontId="4" fillId="4" borderId="0" xfId="0" applyNumberFormat="1" applyFont="1" applyFill="1" applyAlignment="1">
      <alignment horizontal="center" wrapText="1"/>
    </xf>
    <xf numFmtId="0" fontId="7" fillId="4" borderId="20" xfId="0" applyFont="1" applyFill="1" applyBorder="1" applyAlignment="1">
      <alignment horizontal="left" vertical="center" wrapText="1"/>
    </xf>
    <xf numFmtId="164" fontId="7" fillId="4" borderId="2" xfId="2" applyNumberFormat="1" applyFont="1" applyFill="1" applyBorder="1" applyAlignment="1">
      <alignment horizontal="center" vertical="center" wrapText="1"/>
    </xf>
    <xf numFmtId="4" fontId="7" fillId="4" borderId="2" xfId="1" applyNumberFormat="1" applyFont="1" applyFill="1" applyBorder="1" applyAlignment="1">
      <alignment horizontal="center" vertical="center" wrapText="1"/>
    </xf>
  </cellXfs>
  <cellStyles count="3">
    <cellStyle name="Moeda 2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3190874</xdr:colOff>
      <xdr:row>1</xdr:row>
      <xdr:rowOff>28575</xdr:rowOff>
    </xdr:from>
    <xdr:to>
      <xdr:col>4</xdr:col>
      <xdr:colOff>552449</xdr:colOff>
      <xdr:row>2</xdr:row>
      <xdr:rowOff>28575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xmlns="" id="{41236A59-E073-46B1-BC86-769B8ACD2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49" y="180975"/>
          <a:ext cx="923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erverpressem\DAF%20-%20Diretoria%20de%20Administra&#231;&#227;o%20e%20Finan&#231;as\DAFI%20-%20ODETE\Odete%20Costa%2004.09.20\Composi&#231;&#227;o%20da%20Carteira%20de%20Investimentos%20-%20JANEIRO%20A%20DEZEMBRO%20-%20%202022\Composi&#231;&#227;o%20da%20Carteira%20de%20Investimentos%20-%20novembro-2022.xlsx?223F3E78" TargetMode="External"/><Relationship Id="rId1" Type="http://schemas.openxmlformats.org/officeDocument/2006/relationships/externalLinkPath" Target="file:///\\223F3E78\Composi&#231;&#227;o%20da%20Carteira%20de%20Investimentos%20-%20novembro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ção da cart.FEV-2022"/>
      <sheetName val="Composição da Cart. Março-2022"/>
      <sheetName val="Composição da Cart.Janeiro-2022"/>
      <sheetName val="Composição da Cart. Abril-2022"/>
      <sheetName val="Composição da Cart. Maio-2022"/>
      <sheetName val="Composição da Cart. junho-2022 "/>
      <sheetName val="Composição da Cart. Julho-2022"/>
      <sheetName val="Composição da Cart. Agosto-2022"/>
      <sheetName val="Composição da Cart. Set-2022"/>
      <sheetName val="Composição da Cart. Out-2022"/>
      <sheetName val="Composição da Cart. Nov-202 (2)"/>
      <sheetName val="Composição da Cart. Nov-2022"/>
      <sheetName val="Composição da Cart. Dez-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F10">
            <v>96703615.950000003</v>
          </cell>
        </row>
        <row r="11">
          <cell r="F11">
            <v>15980996.710000001</v>
          </cell>
        </row>
        <row r="12">
          <cell r="F12">
            <v>69223271.840000004</v>
          </cell>
        </row>
        <row r="13">
          <cell r="F13">
            <v>0</v>
          </cell>
        </row>
        <row r="14">
          <cell r="F14">
            <v>21711017.390000001</v>
          </cell>
        </row>
        <row r="15">
          <cell r="F15">
            <v>35728382</v>
          </cell>
        </row>
        <row r="16">
          <cell r="F16">
            <v>110601919.84</v>
          </cell>
        </row>
        <row r="17">
          <cell r="F17">
            <v>308935.09000000003</v>
          </cell>
        </row>
        <row r="18">
          <cell r="F18">
            <v>151487333.84999999</v>
          </cell>
        </row>
        <row r="19">
          <cell r="F19">
            <v>12471130.460000001</v>
          </cell>
        </row>
        <row r="20">
          <cell r="F20">
            <v>1014644.53</v>
          </cell>
        </row>
        <row r="21">
          <cell r="F21">
            <v>45237546.479999997</v>
          </cell>
        </row>
        <row r="22">
          <cell r="F22">
            <v>2749306.87</v>
          </cell>
        </row>
        <row r="23">
          <cell r="F23">
            <v>55161244.799999997</v>
          </cell>
        </row>
        <row r="24">
          <cell r="F24">
            <v>16960208.789999999</v>
          </cell>
        </row>
        <row r="25">
          <cell r="F25">
            <v>17335197.899999999</v>
          </cell>
        </row>
        <row r="26">
          <cell r="F26">
            <v>3806.9</v>
          </cell>
        </row>
        <row r="27">
          <cell r="F27">
            <v>28815885.629999999</v>
          </cell>
        </row>
        <row r="28">
          <cell r="F28">
            <v>12569922.029999999</v>
          </cell>
        </row>
        <row r="29">
          <cell r="F29">
            <v>5486203.0700000003</v>
          </cell>
        </row>
        <row r="30">
          <cell r="F30">
            <v>7944366.3099999996</v>
          </cell>
        </row>
        <row r="31">
          <cell r="F31">
            <v>17358344.100000001</v>
          </cell>
        </row>
        <row r="32">
          <cell r="F32">
            <v>53359957.170000002</v>
          </cell>
        </row>
        <row r="33">
          <cell r="F33">
            <v>9578986.4900000002</v>
          </cell>
        </row>
        <row r="34">
          <cell r="F34">
            <v>8771416.3200000003</v>
          </cell>
        </row>
        <row r="35">
          <cell r="F35">
            <v>23597087.640000001</v>
          </cell>
        </row>
        <row r="36">
          <cell r="F36">
            <v>22958809.09</v>
          </cell>
        </row>
        <row r="37">
          <cell r="F37">
            <v>13293860.66</v>
          </cell>
        </row>
        <row r="38">
          <cell r="F38">
            <v>11081386.66</v>
          </cell>
        </row>
        <row r="39">
          <cell r="F39">
            <v>30953912.940000001</v>
          </cell>
        </row>
        <row r="40">
          <cell r="F40">
            <v>5426220.4800000004</v>
          </cell>
        </row>
        <row r="41">
          <cell r="F41">
            <v>12308816.220000001</v>
          </cell>
        </row>
        <row r="42">
          <cell r="F42">
            <v>2314804.58</v>
          </cell>
        </row>
        <row r="43">
          <cell r="F43">
            <v>7359613.0899999999</v>
          </cell>
        </row>
        <row r="44">
          <cell r="F44">
            <v>3558977.51</v>
          </cell>
        </row>
        <row r="45">
          <cell r="F45">
            <v>8206242.2000000002</v>
          </cell>
        </row>
        <row r="46">
          <cell r="F46">
            <v>11671214.67</v>
          </cell>
        </row>
        <row r="47">
          <cell r="F47">
            <v>26492018.690000001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topLeftCell="A33" zoomScale="91" zoomScaleNormal="91" workbookViewId="0">
      <selection activeCell="A27" sqref="A27"/>
    </sheetView>
  </sheetViews>
  <sheetFormatPr defaultColWidth="9.140625" defaultRowHeight="12.75" x14ac:dyDescent="0.2"/>
  <cols>
    <col min="1" max="1" width="5.7109375" style="1" customWidth="1"/>
    <col min="2" max="2" width="22.5703125" style="1" customWidth="1"/>
    <col min="3" max="3" width="20.7109375" style="1" customWidth="1"/>
    <col min="4" max="4" width="53.42578125" style="1" customWidth="1"/>
    <col min="5" max="5" width="20.85546875" style="1" customWidth="1"/>
    <col min="6" max="6" width="19.28515625" style="1" customWidth="1"/>
    <col min="7" max="7" width="18.5703125" style="1" customWidth="1"/>
    <col min="8" max="8" width="19" style="1" customWidth="1"/>
    <col min="9" max="9" width="19.5703125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2" customHeight="1" x14ac:dyDescent="0.2"/>
    <row r="2" spans="2:13" ht="54.75" customHeight="1" x14ac:dyDescent="0.2">
      <c r="E2" s="2"/>
      <c r="F2" s="2" t="s">
        <v>20</v>
      </c>
    </row>
    <row r="3" spans="2:13" ht="12.75" customHeight="1" x14ac:dyDescent="0.25">
      <c r="B3" s="54" t="s">
        <v>0</v>
      </c>
      <c r="C3" s="54"/>
      <c r="D3" s="54"/>
      <c r="E3" s="54"/>
      <c r="F3" s="54"/>
      <c r="G3" s="54"/>
      <c r="H3" s="54"/>
      <c r="I3" s="54"/>
    </row>
    <row r="4" spans="2:13" ht="11.25" customHeight="1" x14ac:dyDescent="0.25">
      <c r="B4" s="55" t="s">
        <v>1</v>
      </c>
      <c r="C4" s="55"/>
      <c r="D4" s="55"/>
      <c r="E4" s="55"/>
      <c r="F4" s="55"/>
      <c r="G4" s="55"/>
      <c r="H4" s="55"/>
      <c r="I4" s="55"/>
    </row>
    <row r="5" spans="2:13" ht="11.25" customHeight="1" x14ac:dyDescent="0.2">
      <c r="B5" s="2"/>
      <c r="C5" s="2"/>
      <c r="D5" s="2"/>
      <c r="E5" s="2"/>
      <c r="F5" s="2"/>
      <c r="G5" s="2"/>
      <c r="H5" s="2"/>
      <c r="I5" s="2"/>
    </row>
    <row r="6" spans="2:13" ht="9.75" customHeight="1" x14ac:dyDescent="0.2">
      <c r="B6" s="56" t="s">
        <v>2</v>
      </c>
      <c r="C6" s="56"/>
      <c r="D6" s="56"/>
      <c r="E6" s="56"/>
      <c r="F6" s="56"/>
      <c r="G6" s="56"/>
      <c r="H6" s="56"/>
      <c r="I6" s="56"/>
    </row>
    <row r="7" spans="2:13" ht="10.5" customHeight="1" x14ac:dyDescent="0.2">
      <c r="B7" s="56"/>
      <c r="C7" s="56"/>
      <c r="D7" s="56"/>
      <c r="E7" s="56"/>
      <c r="F7" s="56"/>
      <c r="G7" s="56"/>
      <c r="H7" s="56"/>
      <c r="I7" s="56"/>
    </row>
    <row r="8" spans="2:13" ht="12.75" customHeight="1" thickBot="1" x14ac:dyDescent="0.25">
      <c r="B8" s="3"/>
      <c r="C8" s="3"/>
      <c r="D8" s="3"/>
      <c r="E8" s="3"/>
      <c r="F8" s="3"/>
      <c r="G8" s="3"/>
      <c r="H8" s="3"/>
      <c r="I8" s="3"/>
    </row>
    <row r="9" spans="2:13" ht="16.5" customHeight="1" thickBot="1" x14ac:dyDescent="0.25">
      <c r="B9" s="4" t="s">
        <v>3</v>
      </c>
      <c r="C9" s="4" t="s">
        <v>4</v>
      </c>
      <c r="D9" s="5" t="s">
        <v>5</v>
      </c>
      <c r="E9" s="4" t="s">
        <v>6</v>
      </c>
      <c r="F9" s="5" t="s">
        <v>7</v>
      </c>
      <c r="G9" s="4" t="s">
        <v>8</v>
      </c>
      <c r="H9" s="4" t="s">
        <v>9</v>
      </c>
      <c r="I9" s="4" t="s">
        <v>10</v>
      </c>
    </row>
    <row r="10" spans="2:13" s="64" customFormat="1" ht="15" x14ac:dyDescent="0.2">
      <c r="B10" s="59" t="s">
        <v>11</v>
      </c>
      <c r="C10" s="57" t="s">
        <v>12</v>
      </c>
      <c r="D10" s="60" t="s">
        <v>13</v>
      </c>
      <c r="E10" s="61">
        <f>'[1]Composição da Cart. Out-2022'!F10</f>
        <v>96703615.950000003</v>
      </c>
      <c r="F10" s="62">
        <v>96348074.540000007</v>
      </c>
      <c r="G10" s="61">
        <v>0</v>
      </c>
      <c r="H10" s="61">
        <v>0</v>
      </c>
      <c r="I10" s="63">
        <v>-355541.41</v>
      </c>
    </row>
    <row r="11" spans="2:13" s="64" customFormat="1" ht="12.75" customHeight="1" x14ac:dyDescent="0.2">
      <c r="B11" s="65" t="s">
        <v>14</v>
      </c>
      <c r="C11" s="58"/>
      <c r="D11" s="66" t="s">
        <v>15</v>
      </c>
      <c r="E11" s="61">
        <f>'[1]Composição da Cart. Out-2022'!F11</f>
        <v>15980996.710000001</v>
      </c>
      <c r="F11" s="62">
        <v>15870759.84</v>
      </c>
      <c r="G11" s="67">
        <v>0</v>
      </c>
      <c r="H11" s="61">
        <v>0</v>
      </c>
      <c r="I11" s="68">
        <v>-110236.87</v>
      </c>
      <c r="J11" s="69"/>
      <c r="K11" s="70"/>
    </row>
    <row r="12" spans="2:13" s="64" customFormat="1" ht="13.5" customHeight="1" x14ac:dyDescent="0.2">
      <c r="B12" s="65" t="s">
        <v>16</v>
      </c>
      <c r="C12" s="58"/>
      <c r="D12" s="66" t="s">
        <v>17</v>
      </c>
      <c r="E12" s="61">
        <f>'[1]Composição da Cart. Out-2022'!F12</f>
        <v>69223271.840000004</v>
      </c>
      <c r="F12" s="62">
        <v>68669850.810000002</v>
      </c>
      <c r="G12" s="67">
        <v>0</v>
      </c>
      <c r="H12" s="61">
        <v>0</v>
      </c>
      <c r="I12" s="68">
        <v>-553421.03</v>
      </c>
      <c r="J12" s="71"/>
    </row>
    <row r="13" spans="2:13" s="64" customFormat="1" ht="13.5" customHeight="1" x14ac:dyDescent="0.2">
      <c r="B13" s="65" t="s">
        <v>18</v>
      </c>
      <c r="C13" s="58"/>
      <c r="D13" s="66" t="s">
        <v>19</v>
      </c>
      <c r="E13" s="61">
        <f>'[1]Composição da Cart. Out-2022'!F13</f>
        <v>0</v>
      </c>
      <c r="F13" s="62">
        <f t="shared" ref="F13" si="0">E13+G13-H13+I13</f>
        <v>0</v>
      </c>
      <c r="G13" s="72">
        <v>0</v>
      </c>
      <c r="H13" s="73">
        <v>0</v>
      </c>
      <c r="I13" s="74">
        <v>0</v>
      </c>
      <c r="L13" s="75"/>
      <c r="M13" s="75" t="s">
        <v>20</v>
      </c>
    </row>
    <row r="14" spans="2:13" s="64" customFormat="1" ht="13.5" customHeight="1" x14ac:dyDescent="0.2">
      <c r="B14" s="65" t="s">
        <v>21</v>
      </c>
      <c r="C14" s="58"/>
      <c r="D14" s="66" t="s">
        <v>22</v>
      </c>
      <c r="E14" s="61">
        <f>'[1]Composição da Cart. Out-2022'!F14</f>
        <v>21711017.390000001</v>
      </c>
      <c r="F14" s="62">
        <v>19266668.489999998</v>
      </c>
      <c r="G14" s="67">
        <v>0</v>
      </c>
      <c r="H14" s="76">
        <v>-2633034.2000000002</v>
      </c>
      <c r="I14" s="77">
        <v>188685.3</v>
      </c>
      <c r="J14" s="78"/>
      <c r="K14" s="70"/>
      <c r="L14" s="78"/>
      <c r="M14" s="79"/>
    </row>
    <row r="15" spans="2:13" s="64" customFormat="1" ht="13.5" customHeight="1" x14ac:dyDescent="0.2">
      <c r="B15" s="65" t="s">
        <v>23</v>
      </c>
      <c r="C15" s="58"/>
      <c r="D15" s="66" t="s">
        <v>24</v>
      </c>
      <c r="E15" s="61">
        <f>'[1]Composição da Cart. Out-2022'!F15</f>
        <v>35728382</v>
      </c>
      <c r="F15" s="62">
        <v>35282713.259999998</v>
      </c>
      <c r="G15" s="67">
        <v>0</v>
      </c>
      <c r="H15" s="73">
        <v>0</v>
      </c>
      <c r="I15" s="68">
        <v>-445668.74</v>
      </c>
      <c r="J15" s="80"/>
      <c r="L15" s="78"/>
      <c r="M15" s="81"/>
    </row>
    <row r="16" spans="2:13" s="64" customFormat="1" ht="13.5" customHeight="1" x14ac:dyDescent="0.2">
      <c r="B16" s="65" t="s">
        <v>25</v>
      </c>
      <c r="C16" s="58"/>
      <c r="D16" s="82" t="s">
        <v>26</v>
      </c>
      <c r="E16" s="61">
        <f>'[1]Composição da Cart. Out-2022'!F16</f>
        <v>110601919.84</v>
      </c>
      <c r="F16" s="62">
        <v>109879142.19</v>
      </c>
      <c r="G16" s="67">
        <v>0</v>
      </c>
      <c r="H16" s="61">
        <v>0</v>
      </c>
      <c r="I16" s="68">
        <v>-722777.65</v>
      </c>
      <c r="L16" s="79"/>
    </row>
    <row r="17" spans="2:13" s="64" customFormat="1" ht="13.5" customHeight="1" x14ac:dyDescent="0.2">
      <c r="B17" s="65" t="s">
        <v>27</v>
      </c>
      <c r="C17" s="58"/>
      <c r="D17" s="82" t="s">
        <v>28</v>
      </c>
      <c r="E17" s="61">
        <f>'[1]Composição da Cart. Out-2022'!F17</f>
        <v>308935.09000000003</v>
      </c>
      <c r="F17" s="62">
        <v>8925645.1300000008</v>
      </c>
      <c r="G17" s="72">
        <v>8561307.8900000006</v>
      </c>
      <c r="H17" s="83">
        <v>-4795.9399999999996</v>
      </c>
      <c r="I17" s="74">
        <v>60198.09</v>
      </c>
      <c r="L17" s="84"/>
      <c r="M17" s="79"/>
    </row>
    <row r="18" spans="2:13" s="64" customFormat="1" ht="13.5" customHeight="1" x14ac:dyDescent="0.2">
      <c r="B18" s="65" t="s">
        <v>29</v>
      </c>
      <c r="C18" s="58"/>
      <c r="D18" s="82" t="s">
        <v>30</v>
      </c>
      <c r="E18" s="61">
        <f>'[1]Composição da Cart. Out-2022'!F18</f>
        <v>151487333.84999999</v>
      </c>
      <c r="F18" s="62">
        <v>153035796.56</v>
      </c>
      <c r="G18" s="72">
        <v>0</v>
      </c>
      <c r="H18" s="73">
        <v>0</v>
      </c>
      <c r="I18" s="74">
        <v>1548462.71</v>
      </c>
      <c r="J18" s="78"/>
      <c r="K18" s="70"/>
      <c r="L18" s="84"/>
      <c r="M18" s="79"/>
    </row>
    <row r="19" spans="2:13" s="64" customFormat="1" ht="13.5" customHeight="1" x14ac:dyDescent="0.2">
      <c r="B19" s="65" t="s">
        <v>31</v>
      </c>
      <c r="C19" s="58"/>
      <c r="D19" s="82" t="s">
        <v>32</v>
      </c>
      <c r="E19" s="61">
        <f>'[1]Composição da Cart. Out-2022'!F19</f>
        <v>12471130.460000001</v>
      </c>
      <c r="F19" s="62">
        <v>12426506.859999999</v>
      </c>
      <c r="G19" s="61">
        <v>0</v>
      </c>
      <c r="H19" s="61">
        <v>0</v>
      </c>
      <c r="I19" s="68">
        <v>-44623.6</v>
      </c>
      <c r="L19" s="78"/>
      <c r="M19" s="85"/>
    </row>
    <row r="20" spans="2:13" s="64" customFormat="1" ht="13.5" customHeight="1" x14ac:dyDescent="0.2">
      <c r="B20" s="65" t="s">
        <v>33</v>
      </c>
      <c r="C20" s="58"/>
      <c r="D20" s="82" t="s">
        <v>34</v>
      </c>
      <c r="E20" s="61">
        <f>'[1]Composição da Cart. Out-2022'!F20</f>
        <v>1014644.53</v>
      </c>
      <c r="F20" s="62">
        <v>1024813.68</v>
      </c>
      <c r="G20" s="61">
        <v>0</v>
      </c>
      <c r="H20" s="61">
        <v>0</v>
      </c>
      <c r="I20" s="74">
        <v>10169.15</v>
      </c>
      <c r="L20" s="78"/>
      <c r="M20" s="79"/>
    </row>
    <row r="21" spans="2:13" s="64" customFormat="1" ht="13.5" customHeight="1" thickBot="1" x14ac:dyDescent="0.25">
      <c r="B21" s="65" t="s">
        <v>35</v>
      </c>
      <c r="C21" s="58"/>
      <c r="D21" s="82" t="s">
        <v>36</v>
      </c>
      <c r="E21" s="61">
        <f>'[1]Composição da Cart. Out-2022'!F21</f>
        <v>45237546.479999997</v>
      </c>
      <c r="F21" s="62">
        <v>45199335.670000002</v>
      </c>
      <c r="G21" s="61">
        <v>0</v>
      </c>
      <c r="H21" s="61">
        <v>0</v>
      </c>
      <c r="I21" s="68">
        <v>-38210.81</v>
      </c>
      <c r="L21" s="78"/>
      <c r="M21" s="85"/>
    </row>
    <row r="22" spans="2:13" s="64" customFormat="1" ht="15.75" thickBot="1" x14ac:dyDescent="0.25">
      <c r="B22" s="65" t="s">
        <v>21</v>
      </c>
      <c r="C22" s="86" t="s">
        <v>37</v>
      </c>
      <c r="D22" s="82" t="s">
        <v>38</v>
      </c>
      <c r="E22" s="61">
        <f>'[1]Composição da Cart. Out-2022'!F22</f>
        <v>2749306.87</v>
      </c>
      <c r="F22" s="62">
        <v>2630716.23</v>
      </c>
      <c r="G22" s="61">
        <v>0</v>
      </c>
      <c r="H22" s="87">
        <v>-143189.22</v>
      </c>
      <c r="I22" s="77">
        <v>24598.58</v>
      </c>
      <c r="L22" s="88"/>
    </row>
    <row r="23" spans="2:13" s="64" customFormat="1" ht="13.5" customHeight="1" x14ac:dyDescent="0.2">
      <c r="B23" s="65" t="s">
        <v>39</v>
      </c>
      <c r="C23" s="58" t="s">
        <v>12</v>
      </c>
      <c r="D23" s="82" t="s">
        <v>40</v>
      </c>
      <c r="E23" s="61">
        <f>'[1]Composição da Cart. Out-2022'!F23</f>
        <v>55161244.799999997</v>
      </c>
      <c r="F23" s="62">
        <v>53026657.780000001</v>
      </c>
      <c r="G23" s="61">
        <v>0</v>
      </c>
      <c r="H23" s="61">
        <v>0</v>
      </c>
      <c r="I23" s="68">
        <v>-2134587.02</v>
      </c>
      <c r="K23" s="89"/>
      <c r="L23" s="78"/>
    </row>
    <row r="24" spans="2:13" s="64" customFormat="1" ht="13.5" customHeight="1" x14ac:dyDescent="0.2">
      <c r="B24" s="65" t="s">
        <v>41</v>
      </c>
      <c r="C24" s="58"/>
      <c r="D24" s="82" t="s">
        <v>42</v>
      </c>
      <c r="E24" s="61">
        <f>'[1]Composição da Cart. Out-2022'!F24</f>
        <v>16960208.789999999</v>
      </c>
      <c r="F24" s="62">
        <v>17034360.960000001</v>
      </c>
      <c r="G24" s="61">
        <v>0</v>
      </c>
      <c r="H24" s="61">
        <v>0</v>
      </c>
      <c r="I24" s="77">
        <v>74152.17</v>
      </c>
      <c r="L24" s="78"/>
    </row>
    <row r="25" spans="2:13" s="64" customFormat="1" ht="13.5" customHeight="1" thickBot="1" x14ac:dyDescent="0.25">
      <c r="B25" s="65" t="s">
        <v>43</v>
      </c>
      <c r="C25" s="58"/>
      <c r="D25" s="82" t="s">
        <v>44</v>
      </c>
      <c r="E25" s="61">
        <f>'[1]Composição da Cart. Out-2022'!F25</f>
        <v>17335197.899999999</v>
      </c>
      <c r="F25" s="62">
        <v>16815034.18</v>
      </c>
      <c r="G25" s="67">
        <v>0</v>
      </c>
      <c r="H25" s="61">
        <v>0</v>
      </c>
      <c r="I25" s="68">
        <v>-520163.72</v>
      </c>
      <c r="J25" s="80"/>
      <c r="K25" s="90"/>
    </row>
    <row r="26" spans="2:13" s="64" customFormat="1" ht="13.5" customHeight="1" thickBot="1" x14ac:dyDescent="0.25">
      <c r="B26" s="65" t="s">
        <v>27</v>
      </c>
      <c r="C26" s="86" t="s">
        <v>45</v>
      </c>
      <c r="D26" s="82" t="s">
        <v>46</v>
      </c>
      <c r="E26" s="61">
        <f>'[1]Composição da Cart. Out-2022'!F26</f>
        <v>3806.9</v>
      </c>
      <c r="F26" s="62">
        <v>3442.96</v>
      </c>
      <c r="G26" s="67">
        <v>0</v>
      </c>
      <c r="H26" s="91">
        <v>-396.2</v>
      </c>
      <c r="I26" s="77">
        <v>32.26</v>
      </c>
      <c r="J26" s="90"/>
      <c r="K26" s="90"/>
    </row>
    <row r="27" spans="2:13" s="64" customFormat="1" ht="13.5" customHeight="1" x14ac:dyDescent="0.2">
      <c r="B27" s="65" t="s">
        <v>47</v>
      </c>
      <c r="C27" s="46" t="s">
        <v>12</v>
      </c>
      <c r="D27" s="82" t="s">
        <v>48</v>
      </c>
      <c r="E27" s="61">
        <f>'[1]Composição da Cart. Out-2022'!F27</f>
        <v>28815885.629999999</v>
      </c>
      <c r="F27" s="62">
        <v>30638289.100000001</v>
      </c>
      <c r="G27" s="72">
        <v>0</v>
      </c>
      <c r="H27" s="72">
        <v>0</v>
      </c>
      <c r="I27" s="77">
        <v>1822403.47</v>
      </c>
      <c r="J27" s="92"/>
      <c r="K27" s="90"/>
    </row>
    <row r="28" spans="2:13" ht="13.5" customHeight="1" x14ac:dyDescent="0.2">
      <c r="B28" s="13" t="s">
        <v>49</v>
      </c>
      <c r="C28" s="47"/>
      <c r="D28" s="11" t="s">
        <v>50</v>
      </c>
      <c r="E28" s="6">
        <f>'[1]Composição da Cart. Out-2022'!F28</f>
        <v>12569922.029999999</v>
      </c>
      <c r="F28" s="7">
        <v>12066730.9</v>
      </c>
      <c r="G28" s="14">
        <v>0</v>
      </c>
      <c r="H28" s="17">
        <v>0</v>
      </c>
      <c r="I28" s="15">
        <v>-503191.13</v>
      </c>
      <c r="J28" s="18"/>
      <c r="K28" s="2"/>
    </row>
    <row r="29" spans="2:13" ht="15" customHeight="1" x14ac:dyDescent="0.2">
      <c r="B29" s="13" t="s">
        <v>51</v>
      </c>
      <c r="C29" s="47"/>
      <c r="D29" s="10" t="s">
        <v>52</v>
      </c>
      <c r="E29" s="6">
        <f>'[1]Composição da Cart. Out-2022'!F29</f>
        <v>5486203.0700000003</v>
      </c>
      <c r="F29" s="7">
        <v>5368451.8099999996</v>
      </c>
      <c r="G29" s="14">
        <v>0</v>
      </c>
      <c r="H29" s="19">
        <v>-157691.64000000001</v>
      </c>
      <c r="I29" s="16">
        <v>39940.379999999997</v>
      </c>
      <c r="J29" s="18"/>
      <c r="K29" s="2"/>
    </row>
    <row r="30" spans="2:13" ht="15.75" customHeight="1" thickBot="1" x14ac:dyDescent="0.25">
      <c r="B30" s="13" t="s">
        <v>53</v>
      </c>
      <c r="C30" s="48"/>
      <c r="D30" s="10" t="s">
        <v>54</v>
      </c>
      <c r="E30" s="20">
        <f>'[1]Composição da Cart. Out-2022'!F30</f>
        <v>7944366.3099999996</v>
      </c>
      <c r="F30" s="21">
        <v>7903550.6900000004</v>
      </c>
      <c r="G30" s="14">
        <v>0</v>
      </c>
      <c r="H30" s="17">
        <v>0</v>
      </c>
      <c r="I30" s="15">
        <v>-40815.620000000003</v>
      </c>
      <c r="J30" s="18"/>
      <c r="K30" s="2"/>
    </row>
    <row r="31" spans="2:13" s="64" customFormat="1" ht="15" x14ac:dyDescent="0.2">
      <c r="B31" s="93" t="s">
        <v>55</v>
      </c>
      <c r="C31" s="46" t="s">
        <v>56</v>
      </c>
      <c r="D31" s="94" t="s">
        <v>57</v>
      </c>
      <c r="E31" s="61">
        <f>'[1]Composição da Cart. Out-2022'!F31</f>
        <v>17358344.100000001</v>
      </c>
      <c r="F31" s="95">
        <v>17373476.059999999</v>
      </c>
      <c r="G31" s="96">
        <v>0</v>
      </c>
      <c r="H31" s="97">
        <v>0</v>
      </c>
      <c r="I31" s="98">
        <v>15131.96</v>
      </c>
      <c r="J31" s="90"/>
      <c r="K31" s="90"/>
    </row>
    <row r="32" spans="2:13" s="64" customFormat="1" ht="15" customHeight="1" x14ac:dyDescent="0.2">
      <c r="B32" s="59" t="s">
        <v>58</v>
      </c>
      <c r="C32" s="47"/>
      <c r="D32" s="82" t="s">
        <v>59</v>
      </c>
      <c r="E32" s="61">
        <f>'[1]Composição da Cart. Out-2022'!F32</f>
        <v>53359957.170000002</v>
      </c>
      <c r="F32" s="73">
        <v>53851749.409999996</v>
      </c>
      <c r="G32" s="99">
        <v>0</v>
      </c>
      <c r="H32" s="72">
        <v>0</v>
      </c>
      <c r="I32" s="74">
        <v>491792.24</v>
      </c>
      <c r="J32" s="90"/>
      <c r="K32" s="90"/>
    </row>
    <row r="33" spans="2:12" s="64" customFormat="1" ht="15" customHeight="1" x14ac:dyDescent="0.2">
      <c r="B33" s="100" t="s">
        <v>60</v>
      </c>
      <c r="C33" s="47"/>
      <c r="D33" s="82" t="s">
        <v>61</v>
      </c>
      <c r="E33" s="61">
        <f>'[1]Composição da Cart. Out-2022'!F33</f>
        <v>9578986.4900000002</v>
      </c>
      <c r="F33" s="73">
        <v>9435957.0500000007</v>
      </c>
      <c r="G33" s="99">
        <v>0</v>
      </c>
      <c r="H33" s="72">
        <v>0</v>
      </c>
      <c r="I33" s="68">
        <v>-143029.44</v>
      </c>
      <c r="J33" s="101"/>
      <c r="K33" s="90"/>
    </row>
    <row r="34" spans="2:12" s="64" customFormat="1" ht="15" customHeight="1" x14ac:dyDescent="0.2">
      <c r="B34" s="65" t="s">
        <v>62</v>
      </c>
      <c r="C34" s="47"/>
      <c r="D34" s="82" t="s">
        <v>63</v>
      </c>
      <c r="E34" s="61">
        <f>'[1]Composição da Cart. Out-2022'!F34</f>
        <v>8771416.3200000003</v>
      </c>
      <c r="F34" s="73">
        <v>8666486.5299999993</v>
      </c>
      <c r="G34" s="102">
        <v>0</v>
      </c>
      <c r="H34" s="72">
        <v>0</v>
      </c>
      <c r="I34" s="83">
        <v>-104929.79</v>
      </c>
      <c r="J34" s="90"/>
      <c r="K34" s="90"/>
    </row>
    <row r="35" spans="2:12" s="64" customFormat="1" ht="15" customHeight="1" x14ac:dyDescent="0.2">
      <c r="B35" s="65" t="s">
        <v>64</v>
      </c>
      <c r="C35" s="47"/>
      <c r="D35" s="82" t="s">
        <v>65</v>
      </c>
      <c r="E35" s="61">
        <f>'[1]Composição da Cart. Out-2022'!F35</f>
        <v>23597087.640000001</v>
      </c>
      <c r="F35" s="73">
        <v>21740664.129999999</v>
      </c>
      <c r="G35" s="102">
        <v>0</v>
      </c>
      <c r="H35" s="72">
        <v>0</v>
      </c>
      <c r="I35" s="68">
        <v>-1856423.51</v>
      </c>
      <c r="J35" s="80"/>
      <c r="K35" s="90"/>
    </row>
    <row r="36" spans="2:12" s="64" customFormat="1" ht="15.75" customHeight="1" x14ac:dyDescent="0.2">
      <c r="B36" s="65" t="s">
        <v>66</v>
      </c>
      <c r="C36" s="47"/>
      <c r="D36" s="82" t="s">
        <v>67</v>
      </c>
      <c r="E36" s="61">
        <f>'[1]Composição da Cart. Out-2022'!F36</f>
        <v>22958809.09</v>
      </c>
      <c r="F36" s="73">
        <v>21541608.760000002</v>
      </c>
      <c r="G36" s="99">
        <v>0</v>
      </c>
      <c r="H36" s="72">
        <v>0</v>
      </c>
      <c r="I36" s="68">
        <v>-1417200.33</v>
      </c>
      <c r="J36" s="101"/>
      <c r="K36" s="90"/>
    </row>
    <row r="37" spans="2:12" s="64" customFormat="1" ht="15.75" customHeight="1" x14ac:dyDescent="0.2">
      <c r="B37" s="65" t="s">
        <v>68</v>
      </c>
      <c r="C37" s="47"/>
      <c r="D37" s="82" t="s">
        <v>69</v>
      </c>
      <c r="E37" s="61">
        <f>'[1]Composição da Cart. Out-2022'!F37</f>
        <v>13293860.66</v>
      </c>
      <c r="F37" s="73">
        <v>14097326.58</v>
      </c>
      <c r="G37" s="99">
        <v>0</v>
      </c>
      <c r="H37" s="72">
        <v>0</v>
      </c>
      <c r="I37" s="77" t="s">
        <v>70</v>
      </c>
      <c r="J37" s="103"/>
      <c r="K37" s="103"/>
      <c r="L37" s="104"/>
    </row>
    <row r="38" spans="2:12" s="64" customFormat="1" ht="14.25" customHeight="1" x14ac:dyDescent="0.2">
      <c r="B38" s="65" t="s">
        <v>71</v>
      </c>
      <c r="C38" s="47"/>
      <c r="D38" s="105" t="s">
        <v>72</v>
      </c>
      <c r="E38" s="61">
        <f>'[1]Composição da Cart. Out-2022'!F38</f>
        <v>11081386.66</v>
      </c>
      <c r="F38" s="73">
        <v>11847040.710000001</v>
      </c>
      <c r="G38" s="102">
        <v>0</v>
      </c>
      <c r="H38" s="72">
        <v>0</v>
      </c>
      <c r="I38" s="77">
        <v>765654.05</v>
      </c>
      <c r="J38" s="103"/>
      <c r="K38" s="103" t="s">
        <v>73</v>
      </c>
      <c r="L38" s="106"/>
    </row>
    <row r="39" spans="2:12" s="64" customFormat="1" ht="14.25" customHeight="1" thickBot="1" x14ac:dyDescent="0.25">
      <c r="B39" s="107" t="s">
        <v>74</v>
      </c>
      <c r="C39" s="48"/>
      <c r="D39" s="108" t="s">
        <v>75</v>
      </c>
      <c r="E39" s="109">
        <f>'[1]Composição da Cart. Out-2022'!F39</f>
        <v>30953912.940000001</v>
      </c>
      <c r="F39" s="110">
        <v>31275245.93</v>
      </c>
      <c r="G39" s="111">
        <v>0</v>
      </c>
      <c r="H39" s="109">
        <v>0</v>
      </c>
      <c r="I39" s="112">
        <v>321332.99</v>
      </c>
      <c r="J39" s="103"/>
      <c r="K39" s="103"/>
      <c r="L39" s="106"/>
    </row>
    <row r="40" spans="2:12" s="64" customFormat="1" ht="15" customHeight="1" x14ac:dyDescent="0.2">
      <c r="B40" s="59" t="s">
        <v>76</v>
      </c>
      <c r="C40" s="46" t="s">
        <v>77</v>
      </c>
      <c r="D40" s="113" t="s">
        <v>78</v>
      </c>
      <c r="E40" s="61">
        <f>'[1]Composição da Cart. Out-2022'!F40</f>
        <v>5426220.4800000004</v>
      </c>
      <c r="F40" s="62">
        <v>5388873.1100000003</v>
      </c>
      <c r="G40" s="73">
        <v>0</v>
      </c>
      <c r="H40" s="97">
        <v>0</v>
      </c>
      <c r="I40" s="63">
        <v>-37347.370000000003</v>
      </c>
      <c r="J40" s="103"/>
      <c r="K40" s="103"/>
      <c r="L40" s="106"/>
    </row>
    <row r="41" spans="2:12" s="64" customFormat="1" ht="15" customHeight="1" x14ac:dyDescent="0.2">
      <c r="B41" s="65" t="s">
        <v>79</v>
      </c>
      <c r="C41" s="47"/>
      <c r="D41" s="114" t="s">
        <v>80</v>
      </c>
      <c r="E41" s="61">
        <f>'[1]Composição da Cart. Out-2022'!F41</f>
        <v>12308816.220000001</v>
      </c>
      <c r="F41" s="62">
        <v>12335931.74</v>
      </c>
      <c r="G41" s="73">
        <v>0</v>
      </c>
      <c r="H41" s="72">
        <v>0</v>
      </c>
      <c r="I41" s="115">
        <v>27115.52</v>
      </c>
      <c r="J41" s="103"/>
      <c r="K41" s="103"/>
      <c r="L41" s="88"/>
    </row>
    <row r="42" spans="2:12" s="64" customFormat="1" ht="13.5" customHeight="1" thickBot="1" x14ac:dyDescent="0.25">
      <c r="B42" s="107" t="s">
        <v>81</v>
      </c>
      <c r="C42" s="48"/>
      <c r="D42" s="116" t="s">
        <v>82</v>
      </c>
      <c r="E42" s="109">
        <f>'[1]Composição da Cart. Out-2022'!F42</f>
        <v>2314804.58</v>
      </c>
      <c r="F42" s="110">
        <v>2201594.5699999998</v>
      </c>
      <c r="G42" s="110">
        <v>0</v>
      </c>
      <c r="H42" s="109">
        <v>0</v>
      </c>
      <c r="I42" s="117">
        <v>-113210.01</v>
      </c>
      <c r="J42" s="103"/>
      <c r="K42" s="103"/>
    </row>
    <row r="43" spans="2:12" s="64" customFormat="1" ht="13.5" customHeight="1" x14ac:dyDescent="0.2">
      <c r="B43" s="59" t="s">
        <v>83</v>
      </c>
      <c r="C43" s="46" t="s">
        <v>84</v>
      </c>
      <c r="D43" s="114" t="s">
        <v>85</v>
      </c>
      <c r="E43" s="61">
        <f>'[1]Composição da Cart. Out-2022'!F43</f>
        <v>7359613.0899999999</v>
      </c>
      <c r="F43" s="62">
        <v>6732901.4199999999</v>
      </c>
      <c r="G43" s="73">
        <v>0</v>
      </c>
      <c r="H43" s="97">
        <v>0</v>
      </c>
      <c r="I43" s="63">
        <v>-626711.67000000004</v>
      </c>
      <c r="J43" s="103"/>
      <c r="K43" s="103"/>
    </row>
    <row r="44" spans="2:12" s="64" customFormat="1" ht="15" customHeight="1" x14ac:dyDescent="0.2">
      <c r="B44" s="65" t="s">
        <v>86</v>
      </c>
      <c r="C44" s="47"/>
      <c r="D44" s="82" t="s">
        <v>87</v>
      </c>
      <c r="E44" s="61">
        <f>'[1]Composição da Cart. Out-2022'!F44</f>
        <v>3558977.51</v>
      </c>
      <c r="F44" s="62">
        <v>3151582.96</v>
      </c>
      <c r="G44" s="67">
        <v>0</v>
      </c>
      <c r="H44" s="67">
        <v>0</v>
      </c>
      <c r="I44" s="68">
        <v>-407394.55</v>
      </c>
      <c r="J44" s="103"/>
      <c r="K44" s="103"/>
    </row>
    <row r="45" spans="2:12" s="64" customFormat="1" ht="15" customHeight="1" x14ac:dyDescent="0.2">
      <c r="B45" s="65" t="s">
        <v>88</v>
      </c>
      <c r="C45" s="47"/>
      <c r="D45" s="82" t="s">
        <v>89</v>
      </c>
      <c r="E45" s="61">
        <f>'[1]Composição da Cart. Out-2022'!F45</f>
        <v>8206242.2000000002</v>
      </c>
      <c r="F45" s="62">
        <v>8121684.3899999997</v>
      </c>
      <c r="G45" s="67">
        <v>0</v>
      </c>
      <c r="H45" s="67">
        <v>0</v>
      </c>
      <c r="I45" s="68">
        <v>-84557.81</v>
      </c>
      <c r="J45" s="90"/>
      <c r="K45" s="90"/>
    </row>
    <row r="46" spans="2:12" s="64" customFormat="1" ht="15" customHeight="1" thickBot="1" x14ac:dyDescent="0.25">
      <c r="B46" s="107" t="s">
        <v>90</v>
      </c>
      <c r="C46" s="48"/>
      <c r="D46" s="108" t="s">
        <v>91</v>
      </c>
      <c r="E46" s="109">
        <f>'[1]Composição da Cart. Out-2022'!F46</f>
        <v>11671214.67</v>
      </c>
      <c r="F46" s="110">
        <v>10297566.98</v>
      </c>
      <c r="G46" s="109">
        <v>0</v>
      </c>
      <c r="H46" s="118">
        <v>0</v>
      </c>
      <c r="I46" s="117">
        <v>-1373647.69</v>
      </c>
      <c r="J46" s="90"/>
      <c r="K46" s="119"/>
    </row>
    <row r="47" spans="2:12" s="64" customFormat="1" ht="15" customHeight="1" thickBot="1" x14ac:dyDescent="0.25">
      <c r="B47" s="86" t="s">
        <v>92</v>
      </c>
      <c r="C47" s="86" t="s">
        <v>93</v>
      </c>
      <c r="D47" s="120" t="s">
        <v>94</v>
      </c>
      <c r="E47" s="61">
        <f>'[1]Composição da Cart. Out-2022'!F47</f>
        <v>26492018.690000001</v>
      </c>
      <c r="F47" s="62">
        <v>26772781.16</v>
      </c>
      <c r="G47" s="121">
        <v>0</v>
      </c>
      <c r="H47" s="121">
        <v>0</v>
      </c>
      <c r="I47" s="122">
        <v>280762.46999999997</v>
      </c>
      <c r="J47" s="90"/>
      <c r="K47" s="119"/>
    </row>
    <row r="48" spans="2:12" ht="14.25" customHeight="1" thickBot="1" x14ac:dyDescent="0.25">
      <c r="B48" s="49" t="s">
        <v>95</v>
      </c>
      <c r="C48" s="50"/>
      <c r="D48" s="51"/>
      <c r="E48" s="22">
        <f>SUM(E10:E47)</f>
        <v>975786604.94999993</v>
      </c>
      <c r="F48" s="23">
        <f>SUM(F10:F47)</f>
        <v>976249013.12999988</v>
      </c>
      <c r="G48" s="24"/>
      <c r="H48" s="25"/>
      <c r="I48" s="25"/>
      <c r="J48" s="2"/>
      <c r="K48" s="9"/>
    </row>
    <row r="49" spans="1:11" ht="10.5" customHeight="1" x14ac:dyDescent="0.2">
      <c r="B49" s="26"/>
      <c r="C49" s="26"/>
      <c r="D49" s="27"/>
      <c r="E49" s="26"/>
      <c r="F49" s="26"/>
      <c r="G49" s="52"/>
      <c r="H49" s="52"/>
      <c r="I49" s="52"/>
      <c r="J49" s="2"/>
      <c r="K49" s="9"/>
    </row>
    <row r="50" spans="1:11" ht="11.25" customHeight="1" x14ac:dyDescent="0.2">
      <c r="B50" s="28" t="s">
        <v>96</v>
      </c>
      <c r="C50" s="29"/>
      <c r="D50" s="30"/>
      <c r="E50" s="31"/>
      <c r="F50" s="31"/>
      <c r="G50" s="53" t="s">
        <v>97</v>
      </c>
      <c r="H50" s="53"/>
      <c r="I50" s="53"/>
      <c r="J50" s="2"/>
      <c r="K50" s="9"/>
    </row>
    <row r="51" spans="1:11" ht="12" customHeight="1" x14ac:dyDescent="0.25">
      <c r="B51" s="9"/>
      <c r="C51" s="30"/>
      <c r="D51" s="32"/>
      <c r="E51" s="33"/>
      <c r="F51" s="34"/>
      <c r="J51" s="2"/>
      <c r="K51" s="9"/>
    </row>
    <row r="52" spans="1:11" ht="12" customHeight="1" x14ac:dyDescent="0.2">
      <c r="B52" s="35" t="s">
        <v>98</v>
      </c>
      <c r="C52" s="36"/>
      <c r="D52" s="30"/>
      <c r="E52" s="39"/>
      <c r="F52" s="39"/>
    </row>
    <row r="53" spans="1:11" ht="13.5" customHeight="1" x14ac:dyDescent="0.2">
      <c r="B53" s="9" t="s">
        <v>99</v>
      </c>
      <c r="C53" s="30"/>
      <c r="D53" s="31"/>
      <c r="E53" s="40" t="s">
        <v>100</v>
      </c>
      <c r="F53" s="40"/>
      <c r="G53" s="26"/>
      <c r="H53" s="2"/>
      <c r="I53" s="2"/>
    </row>
    <row r="54" spans="1:11" ht="11.25" customHeight="1" x14ac:dyDescent="0.25">
      <c r="B54" s="33"/>
      <c r="C54" s="33"/>
      <c r="D54" s="31"/>
      <c r="E54" s="41" t="s">
        <v>101</v>
      </c>
      <c r="F54" s="41"/>
      <c r="G54" s="26"/>
      <c r="H54" s="2"/>
      <c r="I54" s="2"/>
    </row>
    <row r="55" spans="1:11" ht="9" customHeight="1" x14ac:dyDescent="0.2">
      <c r="D55" s="26"/>
      <c r="E55" s="9"/>
      <c r="F55" s="9"/>
      <c r="G55" s="26"/>
      <c r="H55" s="2"/>
      <c r="I55" s="2"/>
    </row>
    <row r="56" spans="1:11" ht="13.5" customHeight="1" x14ac:dyDescent="0.2">
      <c r="B56" s="42" t="s">
        <v>102</v>
      </c>
      <c r="C56" s="42"/>
      <c r="D56" s="42"/>
      <c r="E56" s="9"/>
      <c r="F56" s="9"/>
      <c r="G56" s="26"/>
      <c r="H56" s="2"/>
      <c r="I56" s="2"/>
    </row>
    <row r="57" spans="1:11" ht="12.75" customHeight="1" x14ac:dyDescent="0.2">
      <c r="B57" s="43"/>
      <c r="C57" s="43"/>
      <c r="D57" s="43"/>
      <c r="E57" s="9"/>
      <c r="F57" s="9"/>
      <c r="G57" s="26"/>
      <c r="H57" s="2"/>
      <c r="I57" s="2"/>
    </row>
    <row r="58" spans="1:11" ht="13.5" customHeight="1" x14ac:dyDescent="0.2">
      <c r="D58" s="26"/>
      <c r="E58" s="9"/>
      <c r="F58" s="9"/>
      <c r="G58" s="26"/>
      <c r="H58" s="2"/>
      <c r="I58" s="2"/>
    </row>
    <row r="59" spans="1:11" ht="12" customHeight="1" x14ac:dyDescent="0.2">
      <c r="A59" s="2"/>
      <c r="B59" s="44" t="s">
        <v>103</v>
      </c>
      <c r="C59" s="44"/>
      <c r="D59" s="44"/>
      <c r="E59" s="44"/>
      <c r="F59" s="44"/>
      <c r="G59" s="44"/>
      <c r="H59" s="44"/>
      <c r="I59" s="44"/>
    </row>
    <row r="60" spans="1:11" ht="12.75" customHeight="1" x14ac:dyDescent="0.2">
      <c r="B60" s="45" t="s">
        <v>104</v>
      </c>
      <c r="C60" s="45"/>
      <c r="D60" s="45"/>
      <c r="E60" s="45"/>
      <c r="F60" s="45"/>
      <c r="G60" s="45"/>
      <c r="H60" s="45"/>
      <c r="I60" s="45"/>
    </row>
    <row r="61" spans="1:11" ht="10.5" customHeight="1" x14ac:dyDescent="0.2">
      <c r="B61" s="38" t="s">
        <v>105</v>
      </c>
      <c r="C61" s="38"/>
      <c r="D61" s="38"/>
      <c r="E61" s="38"/>
      <c r="F61" s="38"/>
      <c r="G61" s="38"/>
      <c r="H61" s="38"/>
      <c r="I61" s="38"/>
    </row>
    <row r="62" spans="1:11" ht="12.75" customHeight="1" x14ac:dyDescent="0.2">
      <c r="B62" s="26"/>
      <c r="C62" s="26"/>
      <c r="D62" s="26"/>
      <c r="E62" s="26"/>
      <c r="F62" s="26"/>
      <c r="G62" s="26"/>
      <c r="H62" s="26"/>
      <c r="I62" s="26"/>
    </row>
    <row r="63" spans="1:11" x14ac:dyDescent="0.2">
      <c r="B63" s="26"/>
      <c r="C63" s="26"/>
      <c r="D63" s="26"/>
      <c r="E63" s="26"/>
      <c r="F63" s="26"/>
      <c r="G63" s="26"/>
      <c r="H63" s="26"/>
      <c r="I63" s="26"/>
    </row>
    <row r="64" spans="1:11" x14ac:dyDescent="0.2">
      <c r="F64" s="8"/>
    </row>
    <row r="67" spans="4:10" x14ac:dyDescent="0.2">
      <c r="D67" s="12"/>
      <c r="E67" s="37"/>
      <c r="F67" s="12"/>
      <c r="G67" s="12"/>
      <c r="H67" s="12"/>
      <c r="I67" s="12"/>
      <c r="J67" s="12"/>
    </row>
  </sheetData>
  <mergeCells count="19">
    <mergeCell ref="G50:I50"/>
    <mergeCell ref="B3:I3"/>
    <mergeCell ref="B4:I4"/>
    <mergeCell ref="B6:I7"/>
    <mergeCell ref="C10:C21"/>
    <mergeCell ref="C23:C25"/>
    <mergeCell ref="C27:C30"/>
    <mergeCell ref="C31:C39"/>
    <mergeCell ref="C40:C42"/>
    <mergeCell ref="C43:C46"/>
    <mergeCell ref="B48:D48"/>
    <mergeCell ref="G49:I49"/>
    <mergeCell ref="B61:I61"/>
    <mergeCell ref="E52:F52"/>
    <mergeCell ref="E53:F53"/>
    <mergeCell ref="E54:F54"/>
    <mergeCell ref="B56:D57"/>
    <mergeCell ref="B59:I59"/>
    <mergeCell ref="B60:I60"/>
  </mergeCells>
  <printOptions horizontalCentered="1"/>
  <pageMargins left="0.70866141732283472" right="0.70866141732283472" top="0.31496062992125984" bottom="0.39370078740157483" header="0.31496062992125984" footer="0.31496062992125984"/>
  <pageSetup paperSize="9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Composição da Cart. Nov-202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PRESSEM-135368</dc:creator>
  <cp:lastModifiedBy>REGIME DE PREVIDÊNCIA SOCIAL PRESSEM</cp:lastModifiedBy>
  <cp:lastPrinted>2022-12-07T15:20:24Z</cp:lastPrinted>
  <dcterms:created xsi:type="dcterms:W3CDTF">2022-12-07T15:18:54Z</dcterms:created>
  <dcterms:modified xsi:type="dcterms:W3CDTF">2022-12-15T16:44:45Z</dcterms:modified>
</cp:coreProperties>
</file>