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\Downloads\"/>
    </mc:Choice>
  </mc:AlternateContent>
  <xr:revisionPtr revIDLastSave="0" documentId="13_ncr:1_{679E4BA8-60BD-4095-B83D-D09E7D44DB0C}" xr6:coauthVersionLast="47" xr6:coauthVersionMax="47" xr10:uidLastSave="{00000000-0000-0000-0000-000000000000}"/>
  <bookViews>
    <workbookView xWindow="-120" yWindow="-120" windowWidth="29040" windowHeight="15720" activeTab="1" xr2:uid="{D62746E9-00A8-4D56-A994-FD3C841E1AD3}"/>
  </bookViews>
  <sheets>
    <sheet name="março-2023 " sheetId="1" r:id="rId1"/>
    <sheet name="abril-2023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2" l="1"/>
  <c r="H47" i="2"/>
  <c r="G47" i="2"/>
  <c r="E46" i="2"/>
  <c r="F46" i="2" s="1"/>
  <c r="E45" i="2"/>
  <c r="F45" i="2" s="1"/>
  <c r="E44" i="2"/>
  <c r="F44" i="2" s="1"/>
  <c r="F43" i="2"/>
  <c r="E43" i="2"/>
  <c r="E42" i="2"/>
  <c r="F42" i="2" s="1"/>
  <c r="E41" i="2"/>
  <c r="F41" i="2" s="1"/>
  <c r="E40" i="2"/>
  <c r="F40" i="2" s="1"/>
  <c r="E39" i="2"/>
  <c r="F39" i="2" s="1"/>
  <c r="E38" i="2"/>
  <c r="F38" i="2" s="1"/>
  <c r="F37" i="2"/>
  <c r="E37" i="2"/>
  <c r="E36" i="2"/>
  <c r="F36" i="2" s="1"/>
  <c r="E35" i="2"/>
  <c r="F35" i="2" s="1"/>
  <c r="E34" i="2"/>
  <c r="F34" i="2" s="1"/>
  <c r="E33" i="2"/>
  <c r="F33" i="2" s="1"/>
  <c r="E32" i="2"/>
  <c r="F32" i="2" s="1"/>
  <c r="F31" i="2"/>
  <c r="E31" i="2"/>
  <c r="E30" i="2"/>
  <c r="F30" i="2" s="1"/>
  <c r="E29" i="2"/>
  <c r="F29" i="2" s="1"/>
  <c r="E28" i="2"/>
  <c r="F28" i="2" s="1"/>
  <c r="E27" i="2"/>
  <c r="F27" i="2" s="1"/>
  <c r="E26" i="2"/>
  <c r="F26" i="2" s="1"/>
  <c r="F25" i="2"/>
  <c r="E25" i="2"/>
  <c r="E24" i="2"/>
  <c r="F24" i="2" s="1"/>
  <c r="E23" i="2"/>
  <c r="F23" i="2" s="1"/>
  <c r="E22" i="2"/>
  <c r="F22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E15" i="2"/>
  <c r="F15" i="2" s="1"/>
  <c r="E14" i="2"/>
  <c r="F14" i="2" s="1"/>
  <c r="F13" i="2"/>
  <c r="E13" i="2"/>
  <c r="E12" i="2"/>
  <c r="F12" i="2" s="1"/>
  <c r="E11" i="2"/>
  <c r="F11" i="2" s="1"/>
  <c r="E10" i="2"/>
  <c r="E47" i="2" s="1"/>
  <c r="I47" i="1"/>
  <c r="H47" i="1"/>
  <c r="G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E16" i="1"/>
  <c r="F16" i="1" s="1"/>
  <c r="E15" i="1"/>
  <c r="F15" i="1" s="1"/>
  <c r="E14" i="1"/>
  <c r="F14" i="1" s="1"/>
  <c r="F13" i="1"/>
  <c r="E13" i="1"/>
  <c r="F12" i="1"/>
  <c r="E12" i="1"/>
  <c r="F11" i="1"/>
  <c r="E11" i="1"/>
  <c r="E10" i="1"/>
  <c r="F10" i="1" s="1"/>
  <c r="F10" i="2" l="1"/>
  <c r="F47" i="2" s="1"/>
  <c r="F47" i="1"/>
  <c r="E47" i="1"/>
</calcChain>
</file>

<file path=xl/sharedStrings.xml><?xml version="1.0" encoding="utf-8"?>
<sst xmlns="http://schemas.openxmlformats.org/spreadsheetml/2006/main" count="212" uniqueCount="105">
  <si>
    <t>PREFEITURA MUNICIPAL DE BOA VISTA</t>
  </si>
  <si>
    <t>REGIME DE PREVIDÊNCIA SOCIAL DOS SERVIDORES PÚBLICOS DO MUNICÍPIO DE BOA VISTA - PRESSEM</t>
  </si>
  <si>
    <t>Composição da Carteira de Investimentos - MARÇO/2023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</si>
  <si>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</si>
  <si>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</si>
  <si>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</si>
  <si>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</si>
  <si>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</si>
  <si>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</si>
  <si>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</si>
  <si>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</si>
  <si>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</si>
  <si>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</si>
  <si>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</si>
  <si>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</si>
  <si>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</si>
  <si>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</si>
  <si>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</si>
  <si>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</si>
  <si>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</si>
  <si>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</si>
  <si>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</si>
  <si>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</si>
  <si>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</si>
  <si>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</si>
  <si>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</si>
  <si>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</si>
  <si>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</si>
  <si>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</si>
  <si>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</si>
  <si>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</si>
  <si>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</si>
  <si>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</si>
  <si>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</si>
  <si>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</si>
  <si>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</si>
  <si>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</si>
  <si>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</si>
  <si>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</si>
  <si>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</si>
  <si>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</si>
  <si>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</si>
  <si>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</si>
  <si>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</si>
  <si>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</si>
  <si>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</si>
  <si>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15.486.093/0001-83</t>
  </si>
  <si>
    <r>
      <t xml:space="preserve">BB PREVIDENCIÁRIO RENDA FIXA TÍTULOS PÚBLICOS IPCA FI </t>
    </r>
    <r>
      <rPr>
        <sz val="10"/>
        <color rgb="FFFF0000"/>
        <rFont val="Calibri"/>
        <family val="2"/>
        <scheme val="minor"/>
      </rPr>
      <t/>
    </r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</si>
  <si>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</si>
  <si>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</si>
  <si>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</si>
  <si>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</si>
  <si>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23.215.097/0001-55</t>
  </si>
  <si>
    <t>3588/006.00071001-1</t>
  </si>
  <si>
    <t>CAIXA FIC BRASIL GESTÃO ESTRATÉGICA RENDA FIXA</t>
  </si>
  <si>
    <t>10.740.670/0001/-06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</si>
  <si>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</si>
  <si>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</si>
  <si>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</si>
  <si>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</si>
  <si>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</si>
  <si>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</si>
  <si>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</si>
  <si>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</si>
  <si>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</si>
  <si>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</si>
  <si>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</si>
  <si>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</si>
  <si>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</si>
  <si>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</si>
  <si>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</si>
  <si>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</si>
  <si>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13.455.197/0001-03</t>
  </si>
  <si>
    <t>3436/45.000002.3</t>
  </si>
  <si>
    <t>SANTANDER FI IRF-M TP RENDA FIXA</t>
  </si>
  <si>
    <t>26.507.132/0001-06</t>
  </si>
  <si>
    <t>SANTANDER ATIVO FIC  RENDA FIXA</t>
  </si>
  <si>
    <t>29.549.642/0001-26</t>
  </si>
  <si>
    <t xml:space="preserve">SANTANDER SELEÇÃO CRESCIMENTO FIC AÇÕES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</si>
  <si>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</si>
  <si>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</si>
  <si>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</si>
  <si>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</si>
  <si>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</si>
  <si>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</si>
  <si>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</si>
  <si>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</si>
  <si>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</si>
  <si>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03.399.411/0001-90</t>
  </si>
  <si>
    <t>0522/432917-1</t>
  </si>
  <si>
    <t>BRADESCO FI RF REFERENCIADO DI PREMIUM</t>
  </si>
  <si>
    <t>SALDO TOTAL</t>
  </si>
  <si>
    <t>Elaborado  por:</t>
  </si>
  <si>
    <t>Boa Vista, 12 de abril de 2023.</t>
  </si>
  <si>
    <t>Odete Costa</t>
  </si>
  <si>
    <t>Anna Carolina Vieira de Siqueira e Silva</t>
  </si>
  <si>
    <t>Agente Municipal</t>
  </si>
  <si>
    <t>Diretora de Administração e Finanças</t>
  </si>
  <si>
    <t>______________________________________________________________________________________________________________________________________________________________________________________________________________________________________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</si>
  <si>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</si>
  <si>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</si>
  <si>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</si>
  <si>
    <t>Composição da Carteira de Investimentos - ABRIL/2023</t>
  </si>
  <si>
    <t>10.740.670/0001-06</t>
  </si>
  <si>
    <t>Boa Vista, 5 de maio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</si>
</sst>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5" fontId="0" fillId="3" borderId="4" xfId="2" applyNumberFormat="1" applyFont="1" applyFill="1" applyBorder="1" applyAlignment="1">
      <alignment horizontal="center" vertical="center"/>
    </xf>
    <xf numFmtId="165" fontId="6" fillId="3" borderId="6" xfId="2" applyNumberFormat="1" applyFont="1" applyFill="1" applyBorder="1" applyAlignment="1">
      <alignment horizontal="center" vertical="center"/>
    </xf>
    <xf numFmtId="165" fontId="0" fillId="0" borderId="4" xfId="2" applyNumberFormat="1" applyFont="1" applyBorder="1" applyAlignment="1">
      <alignment horizontal="center" vertical="center"/>
    </xf>
    <xf numFmtId="4" fontId="6" fillId="0" borderId="4" xfId="1" applyNumberFormat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5" fontId="6" fillId="0" borderId="7" xfId="2" applyNumberFormat="1" applyFont="1" applyBorder="1" applyAlignment="1">
      <alignment horizontal="center" vertical="center"/>
    </xf>
    <xf numFmtId="4" fontId="6" fillId="0" borderId="7" xfId="1" applyNumberFormat="1" applyFont="1" applyBorder="1" applyAlignment="1">
      <alignment horizontal="center" vertical="center"/>
    </xf>
    <xf numFmtId="164" fontId="3" fillId="0" borderId="0" xfId="0" applyNumberFormat="1" applyFont="1"/>
    <xf numFmtId="0" fontId="3" fillId="0" borderId="0" xfId="1" applyNumberFormat="1" applyFont="1" applyBorder="1" applyAlignment="1"/>
    <xf numFmtId="166" fontId="3" fillId="0" borderId="0" xfId="1" applyNumberFormat="1" applyFont="1" applyBorder="1" applyAlignment="1"/>
    <xf numFmtId="165" fontId="7" fillId="0" borderId="4" xfId="2" applyNumberFormat="1" applyFont="1" applyBorder="1" applyAlignment="1">
      <alignment horizontal="center" vertical="center"/>
    </xf>
    <xf numFmtId="167" fontId="3" fillId="0" borderId="0" xfId="0" applyNumberFormat="1" applyFont="1"/>
    <xf numFmtId="0" fontId="3" fillId="0" borderId="0" xfId="0" applyFont="1" applyAlignment="1">
      <alignment horizontal="center" vertical="center"/>
    </xf>
    <xf numFmtId="165" fontId="6" fillId="0" borderId="4" xfId="2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left" vertical="center"/>
    </xf>
    <xf numFmtId="165" fontId="0" fillId="0" borderId="7" xfId="2" applyNumberFormat="1" applyFont="1" applyBorder="1" applyAlignment="1">
      <alignment horizontal="center" vertical="center"/>
    </xf>
    <xf numFmtId="168" fontId="9" fillId="0" borderId="7" xfId="1" applyNumberFormat="1" applyFont="1" applyBorder="1" applyAlignment="1">
      <alignment horizontal="center" vertical="center"/>
    </xf>
    <xf numFmtId="4" fontId="0" fillId="0" borderId="7" xfId="1" applyNumberFormat="1" applyFont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165" fontId="0" fillId="0" borderId="4" xfId="2" applyNumberFormat="1" applyFont="1" applyFill="1" applyBorder="1" applyAlignment="1">
      <alignment horizontal="center" vertical="center"/>
    </xf>
    <xf numFmtId="168" fontId="7" fillId="3" borderId="7" xfId="1" applyNumberFormat="1" applyFont="1" applyFill="1" applyBorder="1" applyAlignment="1">
      <alignment horizontal="center" vertical="center"/>
    </xf>
    <xf numFmtId="4" fontId="6" fillId="3" borderId="7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165" fontId="6" fillId="0" borderId="6" xfId="2" applyNumberFormat="1" applyFont="1" applyFill="1" applyBorder="1" applyAlignment="1">
      <alignment horizontal="center" vertical="center"/>
    </xf>
    <xf numFmtId="4" fontId="7" fillId="0" borderId="7" xfId="1" applyNumberFormat="1" applyFont="1" applyBorder="1" applyAlignment="1">
      <alignment horizontal="center" vertical="center"/>
    </xf>
    <xf numFmtId="0" fontId="8" fillId="0" borderId="0" xfId="0" applyFont="1"/>
    <xf numFmtId="0" fontId="0" fillId="0" borderId="7" xfId="0" applyBorder="1" applyAlignment="1">
      <alignment horizontal="center" vertical="center"/>
    </xf>
    <xf numFmtId="165" fontId="6" fillId="0" borderId="7" xfId="2" applyNumberFormat="1" applyFont="1" applyFill="1" applyBorder="1" applyAlignment="1">
      <alignment horizontal="center" vertical="center"/>
    </xf>
    <xf numFmtId="4" fontId="7" fillId="0" borderId="7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8" fontId="9" fillId="0" borderId="10" xfId="1" applyNumberFormat="1" applyFont="1" applyFill="1" applyBorder="1" applyAlignment="1">
      <alignment horizontal="center" vertical="center"/>
    </xf>
    <xf numFmtId="4" fontId="6" fillId="0" borderId="7" xfId="1" applyNumberFormat="1" applyFont="1" applyFill="1" applyBorder="1" applyAlignment="1">
      <alignment horizontal="center" vertical="center"/>
    </xf>
    <xf numFmtId="165" fontId="0" fillId="0" borderId="7" xfId="2" applyNumberFormat="1" applyFont="1" applyFill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5" fontId="0" fillId="3" borderId="12" xfId="2" applyNumberFormat="1" applyFont="1" applyFill="1" applyBorder="1" applyAlignment="1">
      <alignment horizontal="center" vertical="center"/>
    </xf>
    <xf numFmtId="165" fontId="6" fillId="3" borderId="12" xfId="2" applyNumberFormat="1" applyFont="1" applyFill="1" applyBorder="1" applyAlignment="1">
      <alignment horizontal="center" vertical="center"/>
    </xf>
    <xf numFmtId="165" fontId="6" fillId="3" borderId="4" xfId="2" applyNumberFormat="1" applyFont="1" applyFill="1" applyBorder="1" applyAlignment="1">
      <alignment horizontal="center" vertical="center"/>
    </xf>
    <xf numFmtId="165" fontId="6" fillId="3" borderId="8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165" fontId="0" fillId="3" borderId="13" xfId="2" applyNumberFormat="1" applyFont="1" applyFill="1" applyBorder="1" applyAlignment="1">
      <alignment horizontal="center" vertical="center"/>
    </xf>
    <xf numFmtId="4" fontId="0" fillId="3" borderId="13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3" borderId="7" xfId="2" applyNumberFormat="1" applyFont="1" applyFill="1" applyBorder="1" applyAlignment="1">
      <alignment horizontal="center" vertical="center"/>
    </xf>
    <xf numFmtId="4" fontId="0" fillId="3" borderId="7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8" fontId="3" fillId="0" borderId="0" xfId="0" applyNumberFormat="1" applyFont="1" applyAlignment="1">
      <alignment horizontal="center"/>
    </xf>
    <xf numFmtId="165" fontId="6" fillId="3" borderId="7" xfId="2" applyNumberFormat="1" applyFont="1" applyFill="1" applyBorder="1" applyAlignment="1">
      <alignment horizontal="center" vertical="center"/>
    </xf>
    <xf numFmtId="168" fontId="6" fillId="3" borderId="7" xfId="1" applyNumberFormat="1" applyFont="1" applyFill="1" applyBorder="1" applyAlignment="1">
      <alignment horizontal="center" vertical="center"/>
    </xf>
    <xf numFmtId="4" fontId="7" fillId="3" borderId="7" xfId="1" applyNumberFormat="1" applyFont="1" applyFill="1" applyBorder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43" fontId="8" fillId="0" borderId="0" xfId="1" applyFont="1" applyBorder="1" applyAlignment="1"/>
    <xf numFmtId="0" fontId="6" fillId="0" borderId="15" xfId="0" applyFont="1" applyBorder="1" applyAlignment="1">
      <alignment horizontal="left" vertical="center"/>
    </xf>
    <xf numFmtId="43" fontId="3" fillId="0" borderId="0" xfId="1" applyFont="1" applyBorder="1" applyAlignment="1"/>
    <xf numFmtId="0" fontId="0" fillId="0" borderId="12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" fontId="6" fillId="3" borderId="12" xfId="1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4" fontId="6" fillId="3" borderId="4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4" fontId="7" fillId="3" borderId="12" xfId="1" applyNumberFormat="1" applyFont="1" applyFill="1" applyBorder="1" applyAlignment="1">
      <alignment horizontal="center" vertical="center"/>
    </xf>
    <xf numFmtId="168" fontId="5" fillId="0" borderId="0" xfId="0" applyNumberFormat="1" applyFont="1" applyAlignment="1">
      <alignment vertical="center"/>
    </xf>
    <xf numFmtId="4" fontId="7" fillId="3" borderId="4" xfId="1" applyNumberFormat="1" applyFont="1" applyFill="1" applyBorder="1" applyAlignment="1">
      <alignment horizontal="center" vertical="center"/>
    </xf>
    <xf numFmtId="165" fontId="6" fillId="3" borderId="10" xfId="2" applyNumberFormat="1" applyFont="1" applyFill="1" applyBorder="1" applyAlignment="1">
      <alignment horizontal="center" vertical="center"/>
    </xf>
    <xf numFmtId="169" fontId="3" fillId="0" borderId="0" xfId="0" applyNumberFormat="1" applyFont="1" applyAlignment="1">
      <alignment horizontal="center"/>
    </xf>
    <xf numFmtId="0" fontId="6" fillId="0" borderId="19" xfId="0" applyFont="1" applyBorder="1" applyAlignment="1">
      <alignment horizontal="left" vertical="center"/>
    </xf>
    <xf numFmtId="165" fontId="6" fillId="3" borderId="2" xfId="2" applyNumberFormat="1" applyFont="1" applyFill="1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/>
    </xf>
    <xf numFmtId="4" fontId="0" fillId="0" borderId="0" xfId="0" applyNumberFormat="1"/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7" fontId="8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165" fontId="0" fillId="4" borderId="4" xfId="2" applyNumberFormat="1" applyFont="1" applyFill="1" applyBorder="1" applyAlignment="1">
      <alignment horizontal="center" vertical="center"/>
    </xf>
    <xf numFmtId="165" fontId="6" fillId="4" borderId="6" xfId="2" applyNumberFormat="1" applyFont="1" applyFill="1" applyBorder="1" applyAlignment="1">
      <alignment horizontal="center" vertical="center"/>
    </xf>
    <xf numFmtId="4" fontId="6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165" fontId="6" fillId="4" borderId="7" xfId="2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164" fontId="3" fillId="4" borderId="0" xfId="0" applyNumberFormat="1" applyFont="1" applyFill="1"/>
    <xf numFmtId="0" fontId="3" fillId="4" borderId="0" xfId="1" applyNumberFormat="1" applyFont="1" applyFill="1" applyBorder="1" applyAlignment="1"/>
    <xf numFmtId="166" fontId="3" fillId="4" borderId="0" xfId="1" applyNumberFormat="1" applyFont="1" applyFill="1" applyBorder="1" applyAlignment="1"/>
    <xf numFmtId="165" fontId="7" fillId="4" borderId="4" xfId="2" applyNumberFormat="1" applyFont="1" applyFill="1" applyBorder="1" applyAlignment="1">
      <alignment horizontal="center" vertical="center"/>
    </xf>
    <xf numFmtId="167" fontId="3" fillId="4" borderId="0" xfId="0" applyNumberFormat="1" applyFont="1" applyFill="1"/>
    <xf numFmtId="0" fontId="3" fillId="4" borderId="0" xfId="0" applyFont="1" applyFill="1" applyAlignment="1">
      <alignment horizontal="center" vertical="center"/>
    </xf>
    <xf numFmtId="165" fontId="6" fillId="4" borderId="4" xfId="2" applyNumberFormat="1" applyFont="1" applyFill="1" applyBorder="1" applyAlignment="1">
      <alignment horizontal="center" vertical="center"/>
    </xf>
    <xf numFmtId="168" fontId="8" fillId="4" borderId="0" xfId="0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center"/>
    </xf>
    <xf numFmtId="0" fontId="6" fillId="4" borderId="9" xfId="0" applyFont="1" applyFill="1" applyBorder="1" applyAlignment="1">
      <alignment horizontal="left" vertical="center"/>
    </xf>
    <xf numFmtId="165" fontId="0" fillId="4" borderId="7" xfId="2" applyNumberFormat="1" applyFont="1" applyFill="1" applyBorder="1" applyAlignment="1">
      <alignment horizontal="center" vertical="center"/>
    </xf>
    <xf numFmtId="168" fontId="9" fillId="4" borderId="7" xfId="1" applyNumberFormat="1" applyFont="1" applyFill="1" applyBorder="1" applyAlignment="1">
      <alignment horizontal="center" vertical="center"/>
    </xf>
    <xf numFmtId="4" fontId="0" fillId="4" borderId="7" xfId="1" applyNumberFormat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8" fontId="7" fillId="4" borderId="7" xfId="1" applyNumberFormat="1" applyFont="1" applyFill="1" applyBorder="1" applyAlignment="1">
      <alignment horizontal="center" vertical="center"/>
    </xf>
    <xf numFmtId="4" fontId="3" fillId="4" borderId="0" xfId="0" applyNumberFormat="1" applyFont="1" applyFill="1"/>
    <xf numFmtId="0" fontId="8" fillId="4" borderId="0" xfId="0" applyFont="1" applyFill="1"/>
    <xf numFmtId="0" fontId="3" fillId="4" borderId="0" xfId="0" applyFont="1" applyFill="1" applyAlignment="1">
      <alignment horizontal="center"/>
    </xf>
    <xf numFmtId="168" fontId="9" fillId="4" borderId="10" xfId="1" applyNumberFormat="1" applyFont="1" applyFill="1" applyBorder="1" applyAlignment="1">
      <alignment horizontal="center" vertical="center"/>
    </xf>
    <xf numFmtId="4" fontId="7" fillId="4" borderId="7" xfId="1" applyNumberFormat="1" applyFont="1" applyFill="1" applyBorder="1" applyAlignment="1">
      <alignment horizontal="center" vertical="center"/>
    </xf>
    <xf numFmtId="168" fontId="3" fillId="4" borderId="0" xfId="0" applyNumberFormat="1" applyFont="1" applyFill="1" applyAlignment="1">
      <alignment horizontal="center" vertical="center"/>
    </xf>
    <xf numFmtId="165" fontId="0" fillId="4" borderId="12" xfId="2" applyNumberFormat="1" applyFont="1" applyFill="1" applyBorder="1" applyAlignment="1">
      <alignment horizontal="center" vertical="center"/>
    </xf>
    <xf numFmtId="165" fontId="6" fillId="4" borderId="12" xfId="2" applyNumberFormat="1" applyFont="1" applyFill="1" applyBorder="1" applyAlignment="1">
      <alignment horizontal="center" vertical="center"/>
    </xf>
    <xf numFmtId="165" fontId="6" fillId="4" borderId="8" xfId="2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165" fontId="0" fillId="4" borderId="13" xfId="2" applyNumberFormat="1" applyFont="1" applyFill="1" applyBorder="1" applyAlignment="1">
      <alignment horizontal="center" vertical="center"/>
    </xf>
    <xf numFmtId="4" fontId="0" fillId="4" borderId="13" xfId="1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8" fontId="3" fillId="4" borderId="0" xfId="0" applyNumberFormat="1" applyFont="1" applyFill="1" applyAlignment="1">
      <alignment horizontal="center"/>
    </xf>
    <xf numFmtId="168" fontId="6" fillId="4" borderId="7" xfId="1" applyNumberFormat="1" applyFont="1" applyFill="1" applyBorder="1" applyAlignment="1">
      <alignment horizontal="center" vertical="center"/>
    </xf>
    <xf numFmtId="0" fontId="10" fillId="4" borderId="0" xfId="0" applyFont="1" applyFill="1"/>
    <xf numFmtId="168" fontId="3" fillId="4" borderId="0" xfId="0" applyNumberFormat="1" applyFont="1" applyFill="1" applyAlignment="1">
      <alignment vertical="center"/>
    </xf>
    <xf numFmtId="43" fontId="8" fillId="4" borderId="0" xfId="1" applyFont="1" applyFill="1" applyBorder="1" applyAlignment="1"/>
    <xf numFmtId="0" fontId="6" fillId="4" borderId="15" xfId="0" applyFont="1" applyFill="1" applyBorder="1" applyAlignment="1">
      <alignment horizontal="left" vertical="center"/>
    </xf>
    <xf numFmtId="43" fontId="3" fillId="4" borderId="0" xfId="1" applyFont="1" applyFill="1" applyBorder="1" applyAlignment="1"/>
    <xf numFmtId="0" fontId="0" fillId="4" borderId="12" xfId="0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4" fontId="6" fillId="4" borderId="12" xfId="1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168" fontId="5" fillId="4" borderId="0" xfId="0" applyNumberFormat="1" applyFont="1" applyFill="1" applyAlignment="1">
      <alignment vertical="center"/>
    </xf>
    <xf numFmtId="165" fontId="6" fillId="4" borderId="10" xfId="2" applyNumberFormat="1" applyFont="1" applyFill="1" applyBorder="1" applyAlignment="1">
      <alignment horizontal="center" vertical="center"/>
    </xf>
    <xf numFmtId="169" fontId="3" fillId="4" borderId="0" xfId="0" applyNumberFormat="1" applyFont="1" applyFill="1" applyAlignment="1">
      <alignment horizontal="center"/>
    </xf>
    <xf numFmtId="0" fontId="6" fillId="4" borderId="19" xfId="0" applyFont="1" applyFill="1" applyBorder="1" applyAlignment="1">
      <alignment horizontal="left" vertical="center"/>
    </xf>
    <xf numFmtId="165" fontId="6" fillId="4" borderId="2" xfId="2" applyNumberFormat="1" applyFont="1" applyFill="1" applyBorder="1" applyAlignment="1">
      <alignment horizontal="center" vertical="center"/>
    </xf>
    <xf numFmtId="4" fontId="6" fillId="4" borderId="2" xfId="1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3343275</xdr:colOff>
      <xdr:row>0</xdr:row>
      <xdr:rowOff>57150</xdr:rowOff>
    </xdr:from>
    <xdr:to>
      <xdr:col>3</xdr:col>
      <xdr:colOff>4238625</xdr:colOff>
      <xdr:row>2</xdr:row>
      <xdr:rowOff>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C054B708-78CE-4E66-8CE5-1ED59C710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7150"/>
          <a:ext cx="895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3238499</xdr:colOff>
      <xdr:row>0</xdr:row>
      <xdr:rowOff>85726</xdr:rowOff>
    </xdr:from>
    <xdr:to>
      <xdr:col>4</xdr:col>
      <xdr:colOff>38100</xdr:colOff>
      <xdr:row>1</xdr:row>
      <xdr:rowOff>695326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9257C0C7-7E00-4D46-8E10-235D8239A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4" y="85726"/>
          <a:ext cx="107632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%20-%20mar&#231;o.xlsx" TargetMode="External"/><Relationship Id="rId1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%20-%20mar&#231;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.xlsx" TargetMode="External"/><Relationship Id="rId1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da Cart. Jan-2023"/>
      <sheetName val="fevereiro-2023"/>
      <sheetName val="março-2023 "/>
    </sheetNames>
    <sheetDataSet>
      <sheetData sheetId="0"/>
      <sheetData sheetId="1">
        <row r="10">
          <cell r="F10">
            <v>99943904.810000002</v>
          </cell>
        </row>
        <row r="11">
          <cell r="F11">
            <v>16363118.52</v>
          </cell>
        </row>
        <row r="12">
          <cell r="F12">
            <v>69381171.529999986</v>
          </cell>
        </row>
        <row r="13">
          <cell r="F13">
            <v>10316089.629999999</v>
          </cell>
        </row>
        <row r="14">
          <cell r="F14">
            <v>34819716.029999994</v>
          </cell>
        </row>
        <row r="15">
          <cell r="F15">
            <v>114496755.05</v>
          </cell>
        </row>
        <row r="16">
          <cell r="F16">
            <v>155956.70000000283</v>
          </cell>
        </row>
        <row r="17">
          <cell r="F17">
            <v>185416387.74000004</v>
          </cell>
        </row>
        <row r="18">
          <cell r="F18">
            <v>12900195.029999999</v>
          </cell>
        </row>
        <row r="19">
          <cell r="F19">
            <v>1057076.22</v>
          </cell>
        </row>
        <row r="21">
          <cell r="F21">
            <v>1814184.1699999997</v>
          </cell>
        </row>
        <row r="22">
          <cell r="F22">
            <v>49365611.190000005</v>
          </cell>
        </row>
        <row r="23">
          <cell r="F23">
            <v>17536556.419999998</v>
          </cell>
        </row>
        <row r="24">
          <cell r="F24">
            <v>15702707.529999999</v>
          </cell>
        </row>
        <row r="25">
          <cell r="F25">
            <v>0</v>
          </cell>
        </row>
        <row r="26">
          <cell r="F26">
            <v>29785286.07</v>
          </cell>
        </row>
        <row r="27">
          <cell r="F27">
            <v>11236585.440000001</v>
          </cell>
        </row>
        <row r="28">
          <cell r="F28">
            <v>5551381.5699999994</v>
          </cell>
        </row>
        <row r="29">
          <cell r="F29">
            <v>7997617.2400000012</v>
          </cell>
        </row>
        <row r="30">
          <cell r="F30">
            <v>46317912.609999999</v>
          </cell>
        </row>
        <row r="31">
          <cell r="F31">
            <v>17924740.5</v>
          </cell>
        </row>
        <row r="32">
          <cell r="F32">
            <v>55616602.090000004</v>
          </cell>
        </row>
        <row r="33">
          <cell r="F33">
            <v>9725929.209999999</v>
          </cell>
        </row>
        <row r="34">
          <cell r="F34">
            <v>8546229.2599999998</v>
          </cell>
        </row>
        <row r="35">
          <cell r="F35">
            <v>20178102.889999997</v>
          </cell>
        </row>
        <row r="36">
          <cell r="F36">
            <v>19977670.640000001</v>
          </cell>
        </row>
        <row r="37">
          <cell r="F37">
            <v>14031844.32</v>
          </cell>
        </row>
        <row r="38">
          <cell r="F38">
            <v>11854330.5</v>
          </cell>
        </row>
        <row r="39">
          <cell r="F39">
            <v>34581320.189999998</v>
          </cell>
        </row>
        <row r="40">
          <cell r="F40">
            <v>5559056.7999999998</v>
          </cell>
        </row>
        <row r="41">
          <cell r="F41">
            <v>12682838.18</v>
          </cell>
        </row>
        <row r="42">
          <cell r="F42">
            <v>2043963.4300000002</v>
          </cell>
        </row>
        <row r="43">
          <cell r="F43">
            <v>6542347.4899999993</v>
          </cell>
        </row>
        <row r="44">
          <cell r="F44">
            <v>2847566.44</v>
          </cell>
        </row>
        <row r="45">
          <cell r="F45">
            <v>8225113.9000000004</v>
          </cell>
        </row>
        <row r="46">
          <cell r="F46">
            <v>9263121.8599999994</v>
          </cell>
        </row>
        <row r="47">
          <cell r="F47">
            <v>27630999.809999999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da Cart. Jan-2023"/>
      <sheetName val="Fevereiro-2023"/>
      <sheetName val="Março-2023 "/>
      <sheetName val="Abril-2023"/>
    </sheetNames>
    <sheetDataSet>
      <sheetData sheetId="0"/>
      <sheetData sheetId="1"/>
      <sheetData sheetId="2">
        <row r="10">
          <cell r="F10">
            <v>101430838.60000001</v>
          </cell>
        </row>
        <row r="11">
          <cell r="F11">
            <v>16710449.869999999</v>
          </cell>
        </row>
        <row r="12">
          <cell r="F12">
            <v>71186440.029999986</v>
          </cell>
        </row>
        <row r="13">
          <cell r="F13">
            <v>7335743.0699999994</v>
          </cell>
        </row>
        <row r="14">
          <cell r="F14">
            <v>36083039.329999991</v>
          </cell>
        </row>
        <row r="15">
          <cell r="F15">
            <v>116079708.95999999</v>
          </cell>
        </row>
        <row r="16">
          <cell r="F16">
            <v>217978.62000000264</v>
          </cell>
        </row>
        <row r="17">
          <cell r="F17">
            <v>193364094.90000004</v>
          </cell>
        </row>
        <row r="18">
          <cell r="F18">
            <v>13083442.819999998</v>
          </cell>
        </row>
        <row r="19">
          <cell r="F19">
            <v>1069244.47</v>
          </cell>
        </row>
        <row r="20">
          <cell r="F20">
            <v>1478948.1199999999</v>
          </cell>
        </row>
        <row r="21">
          <cell r="F21">
            <v>47639416.700000003</v>
          </cell>
        </row>
        <row r="22">
          <cell r="F22">
            <v>17780981.489999998</v>
          </cell>
        </row>
        <row r="23">
          <cell r="F23">
            <v>15168297.109999999</v>
          </cell>
        </row>
        <row r="24">
          <cell r="F24">
            <v>2654.12</v>
          </cell>
        </row>
        <row r="25">
          <cell r="F25">
            <v>30082057.129999999</v>
          </cell>
        </row>
        <row r="26">
          <cell r="F26">
            <v>10820033.620000001</v>
          </cell>
        </row>
        <row r="27">
          <cell r="F27">
            <v>5617124.9499999993</v>
          </cell>
        </row>
        <row r="28">
          <cell r="F28">
            <v>8099476.1900000013</v>
          </cell>
        </row>
        <row r="29">
          <cell r="F29">
            <v>47187026.109999999</v>
          </cell>
        </row>
        <row r="30">
          <cell r="F30">
            <v>18142052.18</v>
          </cell>
        </row>
        <row r="31">
          <cell r="F31">
            <v>56287500.400000006</v>
          </cell>
        </row>
        <row r="32">
          <cell r="F32">
            <v>9977780.3099999987</v>
          </cell>
        </row>
        <row r="33">
          <cell r="F33">
            <v>8858800.9700000007</v>
          </cell>
        </row>
        <row r="34">
          <cell r="F34">
            <v>19323897.909999996</v>
          </cell>
        </row>
        <row r="35">
          <cell r="F35">
            <v>19283278.73</v>
          </cell>
        </row>
        <row r="36">
          <cell r="F36">
            <v>14589820.58</v>
          </cell>
        </row>
        <row r="37">
          <cell r="F37">
            <v>12232612.57</v>
          </cell>
        </row>
        <row r="38">
          <cell r="F38">
            <v>37256065.629999995</v>
          </cell>
        </row>
        <row r="39">
          <cell r="F39">
            <v>5676673.6600000001</v>
          </cell>
        </row>
        <row r="40">
          <cell r="F40">
            <v>12849309.959999999</v>
          </cell>
        </row>
        <row r="41">
          <cell r="F41">
            <v>1938544.86</v>
          </cell>
        </row>
        <row r="42">
          <cell r="F42">
            <v>6285304.2499999991</v>
          </cell>
        </row>
        <row r="43">
          <cell r="F43">
            <v>2703268.2199999997</v>
          </cell>
        </row>
        <row r="44">
          <cell r="F44">
            <v>8425331.2300000004</v>
          </cell>
        </row>
        <row r="45">
          <cell r="F45">
            <v>8773760.4900000002</v>
          </cell>
        </row>
        <row r="46">
          <cell r="F46">
            <v>27953197.629999999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0606-D217-4EF6-9A66-FD7AE5A23FCE}">
  <dimension ref="A1:M74"/>
  <sheetViews>
    <sheetView workbookViewId="0">
      <selection activeCell="J10" sqref="J10"/>
    </sheetView>
  </sheetViews>
  <sheetFormatPr defaultColWidth="9.140625" defaultRowHeight="12.75" x14ac:dyDescent="0.2"/>
  <cols>
    <col min="1" max="1" width="6.7109375" style="1" customWidth="1"/>
    <col min="2" max="2" width="22.5703125" style="1" customWidth="1"/>
    <col min="3" max="3" width="20.140625" style="1" customWidth="1"/>
    <col min="4" max="4" width="64.140625" style="1" customWidth="1"/>
    <col min="5" max="5" width="19.140625" style="1" customWidth="1"/>
    <col min="6" max="6" width="19.28515625" style="1" customWidth="1"/>
    <col min="7" max="7" width="17.28515625" style="1" customWidth="1"/>
    <col min="8" max="8" width="16.85546875" style="1" customWidth="1"/>
    <col min="9" max="9" width="18.570312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"/>
    <row r="2" spans="2:13" ht="57" customHeight="1" x14ac:dyDescent="0.2">
      <c r="E2" s="2"/>
      <c r="F2" s="2"/>
    </row>
    <row r="3" spans="2:13" ht="14.25" customHeight="1" x14ac:dyDescent="0.25">
      <c r="B3" s="105" t="s">
        <v>0</v>
      </c>
      <c r="C3" s="105"/>
      <c r="D3" s="105"/>
      <c r="E3" s="105"/>
      <c r="F3" s="105"/>
      <c r="G3" s="105"/>
      <c r="H3" s="105"/>
      <c r="I3" s="105"/>
    </row>
    <row r="4" spans="2:13" ht="15" customHeight="1" x14ac:dyDescent="0.2">
      <c r="B4" s="106" t="s">
        <v>1</v>
      </c>
      <c r="C4" s="106"/>
      <c r="D4" s="106"/>
      <c r="E4" s="106"/>
      <c r="F4" s="106"/>
      <c r="G4" s="106"/>
      <c r="H4" s="106"/>
      <c r="I4" s="106"/>
    </row>
    <row r="5" spans="2:13" ht="13.5" customHeight="1" x14ac:dyDescent="0.2">
      <c r="B5" s="2"/>
      <c r="C5" s="2"/>
      <c r="D5" s="2"/>
      <c r="E5" s="2"/>
      <c r="F5" s="2"/>
      <c r="G5" s="2"/>
      <c r="H5" s="2"/>
      <c r="I5" s="2"/>
    </row>
    <row r="6" spans="2:13" ht="12.75" customHeight="1" x14ac:dyDescent="0.2">
      <c r="B6" s="107" t="s">
        <v>2</v>
      </c>
      <c r="C6" s="107"/>
      <c r="D6" s="107"/>
      <c r="E6" s="107"/>
      <c r="F6" s="107"/>
      <c r="G6" s="107"/>
      <c r="H6" s="107"/>
      <c r="I6" s="107"/>
    </row>
    <row r="7" spans="2:13" ht="7.5" customHeight="1" x14ac:dyDescent="0.2">
      <c r="B7" s="107"/>
      <c r="C7" s="107"/>
      <c r="D7" s="107"/>
      <c r="E7" s="107"/>
      <c r="F7" s="107"/>
      <c r="G7" s="107"/>
      <c r="H7" s="107"/>
      <c r="I7" s="107"/>
    </row>
    <row r="8" spans="2:13" ht="12" customHeight="1" thickBot="1" x14ac:dyDescent="0.25">
      <c r="B8" s="3"/>
      <c r="C8" s="3"/>
      <c r="D8" s="3"/>
      <c r="E8" s="3"/>
      <c r="F8" s="3"/>
      <c r="G8" s="3"/>
      <c r="H8" s="3"/>
      <c r="I8" s="3"/>
    </row>
    <row r="9" spans="2:13" ht="13.5" customHeight="1" thickBot="1" x14ac:dyDescent="0.25">
      <c r="B9" s="4" t="s">
        <v>3</v>
      </c>
      <c r="C9" s="4" t="s">
        <v>4</v>
      </c>
      <c r="D9" s="5" t="s">
        <v>5</v>
      </c>
      <c r="E9" s="4" t="s">
        <v>6</v>
      </c>
      <c r="F9" s="5" t="s">
        <v>7</v>
      </c>
      <c r="G9" s="4" t="s">
        <v>8</v>
      </c>
      <c r="H9" s="4" t="s">
        <v>9</v>
      </c>
      <c r="I9" s="4" t="s">
        <v>10</v>
      </c>
    </row>
    <row r="10" spans="2:13" ht="13.5" customHeight="1" x14ac:dyDescent="0.2">
      <c r="B10" s="6" t="s">
        <v>11</v>
      </c>
      <c r="C10" s="108" t="s">
        <v>12</v>
      </c>
      <c r="D10" s="7" t="s">
        <v>13</v>
      </c>
      <c r="E10" s="8">
        <f>'[1]fevereiro-2023'!F10</f>
        <v>99943904.810000002</v>
      </c>
      <c r="F10" s="9">
        <f>E10+G10+H10+I10</f>
        <v>101430838.60000001</v>
      </c>
      <c r="G10" s="10">
        <v>0</v>
      </c>
      <c r="H10" s="10">
        <v>0</v>
      </c>
      <c r="I10" s="11">
        <v>1486933.79</v>
      </c>
    </row>
    <row r="11" spans="2:13" ht="12.75" customHeight="1" x14ac:dyDescent="0.2">
      <c r="B11" s="12" t="s">
        <v>14</v>
      </c>
      <c r="C11" s="109"/>
      <c r="D11" s="13" t="s">
        <v>15</v>
      </c>
      <c r="E11" s="8">
        <f>'[1]fevereiro-2023'!F11</f>
        <v>16363118.52</v>
      </c>
      <c r="F11" s="9">
        <f t="shared" ref="F11:F19" si="0">E11+G11+H11+I11</f>
        <v>16710449.869999999</v>
      </c>
      <c r="G11" s="14">
        <v>0</v>
      </c>
      <c r="H11" s="10">
        <v>0</v>
      </c>
      <c r="I11" s="15">
        <v>347331.35</v>
      </c>
      <c r="J11" s="16"/>
      <c r="K11" s="17"/>
    </row>
    <row r="12" spans="2:13" ht="13.5" customHeight="1" x14ac:dyDescent="0.2">
      <c r="B12" s="12" t="s">
        <v>16</v>
      </c>
      <c r="C12" s="109"/>
      <c r="D12" s="13" t="s">
        <v>17</v>
      </c>
      <c r="E12" s="8">
        <f>'[1]fevereiro-2023'!F12</f>
        <v>69381171.529999986</v>
      </c>
      <c r="F12" s="9">
        <f t="shared" si="0"/>
        <v>71186440.029999986</v>
      </c>
      <c r="G12" s="14">
        <v>0</v>
      </c>
      <c r="H12" s="10">
        <v>0</v>
      </c>
      <c r="I12" s="15">
        <v>1805268.5</v>
      </c>
      <c r="J12" s="18"/>
    </row>
    <row r="13" spans="2:13" ht="14.25" customHeight="1" x14ac:dyDescent="0.2">
      <c r="B13" s="12" t="s">
        <v>18</v>
      </c>
      <c r="C13" s="109"/>
      <c r="D13" s="13" t="s">
        <v>19</v>
      </c>
      <c r="E13" s="8">
        <f>'[1]fevereiro-2023'!F13</f>
        <v>10316089.629999999</v>
      </c>
      <c r="F13" s="9">
        <f t="shared" si="0"/>
        <v>7335743.0699999994</v>
      </c>
      <c r="G13" s="14">
        <v>0</v>
      </c>
      <c r="H13" s="19">
        <v>-3094901.67</v>
      </c>
      <c r="I13" s="15">
        <v>114555.11</v>
      </c>
      <c r="J13" s="20"/>
      <c r="K13" s="17"/>
      <c r="L13" s="20"/>
      <c r="M13" s="21"/>
    </row>
    <row r="14" spans="2:13" ht="13.5" customHeight="1" x14ac:dyDescent="0.2">
      <c r="B14" s="12" t="s">
        <v>20</v>
      </c>
      <c r="C14" s="109"/>
      <c r="D14" s="13" t="s">
        <v>21</v>
      </c>
      <c r="E14" s="8">
        <f>'[1]fevereiro-2023'!F14</f>
        <v>34819716.029999994</v>
      </c>
      <c r="F14" s="9">
        <f t="shared" si="0"/>
        <v>36083039.329999991</v>
      </c>
      <c r="G14" s="14">
        <v>0</v>
      </c>
      <c r="H14" s="22">
        <v>0</v>
      </c>
      <c r="I14" s="15">
        <v>1263323.3</v>
      </c>
      <c r="J14" s="23"/>
      <c r="L14" s="20"/>
      <c r="M14" s="24"/>
    </row>
    <row r="15" spans="2:13" ht="13.5" customHeight="1" x14ac:dyDescent="0.2">
      <c r="B15" s="12" t="s">
        <v>22</v>
      </c>
      <c r="C15" s="109"/>
      <c r="D15" s="25" t="s">
        <v>23</v>
      </c>
      <c r="E15" s="8">
        <f>'[1]fevereiro-2023'!F15</f>
        <v>114496755.05</v>
      </c>
      <c r="F15" s="9">
        <f t="shared" si="0"/>
        <v>116079708.95999999</v>
      </c>
      <c r="G15" s="14">
        <v>0</v>
      </c>
      <c r="H15" s="10">
        <v>0</v>
      </c>
      <c r="I15" s="15">
        <v>1582953.91</v>
      </c>
      <c r="L15" s="21"/>
    </row>
    <row r="16" spans="2:13" ht="13.5" customHeight="1" x14ac:dyDescent="0.2">
      <c r="B16" s="12" t="s">
        <v>24</v>
      </c>
      <c r="C16" s="109"/>
      <c r="D16" s="25" t="s">
        <v>25</v>
      </c>
      <c r="E16" s="8">
        <f>'[1]fevereiro-2023'!F16</f>
        <v>155956.70000000283</v>
      </c>
      <c r="F16" s="9">
        <f t="shared" si="0"/>
        <v>217978.62000000264</v>
      </c>
      <c r="G16" s="26">
        <v>5171013.5599999996</v>
      </c>
      <c r="H16" s="27">
        <v>-5124238.17</v>
      </c>
      <c r="I16" s="28">
        <v>15246.53</v>
      </c>
      <c r="L16" s="29"/>
      <c r="M16" s="21"/>
    </row>
    <row r="17" spans="2:13" ht="13.5" customHeight="1" x14ac:dyDescent="0.2">
      <c r="B17" s="12" t="s">
        <v>26</v>
      </c>
      <c r="C17" s="109"/>
      <c r="D17" s="25" t="s">
        <v>27</v>
      </c>
      <c r="E17" s="8">
        <f>'[1]fevereiro-2023'!F17</f>
        <v>185416387.74000004</v>
      </c>
      <c r="F17" s="9">
        <f t="shared" si="0"/>
        <v>193364094.90000004</v>
      </c>
      <c r="G17" s="26">
        <v>5757485.6799999997</v>
      </c>
      <c r="H17" s="22">
        <v>0</v>
      </c>
      <c r="I17" s="28">
        <v>2190221.48</v>
      </c>
      <c r="J17" s="20"/>
      <c r="K17" s="17"/>
      <c r="L17" s="29"/>
      <c r="M17" s="21"/>
    </row>
    <row r="18" spans="2:13" ht="13.5" customHeight="1" x14ac:dyDescent="0.2">
      <c r="B18" s="12" t="s">
        <v>28</v>
      </c>
      <c r="C18" s="109"/>
      <c r="D18" s="25" t="s">
        <v>29</v>
      </c>
      <c r="E18" s="8">
        <f>'[1]fevereiro-2023'!F18</f>
        <v>12900195.029999999</v>
      </c>
      <c r="F18" s="9">
        <f t="shared" si="0"/>
        <v>13083442.819999998</v>
      </c>
      <c r="G18" s="10">
        <v>0</v>
      </c>
      <c r="H18" s="10">
        <v>0</v>
      </c>
      <c r="I18" s="15">
        <v>183247.79</v>
      </c>
      <c r="L18" s="20"/>
      <c r="M18" s="30"/>
    </row>
    <row r="19" spans="2:13" ht="13.5" customHeight="1" thickBot="1" x14ac:dyDescent="0.25">
      <c r="B19" s="12" t="s">
        <v>30</v>
      </c>
      <c r="C19" s="109"/>
      <c r="D19" s="25" t="s">
        <v>31</v>
      </c>
      <c r="E19" s="8">
        <f>'[1]fevereiro-2023'!F19</f>
        <v>1057076.22</v>
      </c>
      <c r="F19" s="9">
        <f t="shared" si="0"/>
        <v>1069244.47</v>
      </c>
      <c r="G19" s="10">
        <v>0</v>
      </c>
      <c r="H19" s="10">
        <v>0</v>
      </c>
      <c r="I19" s="28">
        <v>12168.25</v>
      </c>
      <c r="L19" s="20"/>
      <c r="M19" s="21"/>
    </row>
    <row r="20" spans="2:13" ht="14.25" customHeight="1" thickBot="1" x14ac:dyDescent="0.25">
      <c r="B20" s="12" t="s">
        <v>18</v>
      </c>
      <c r="C20" s="31" t="s">
        <v>32</v>
      </c>
      <c r="D20" s="32" t="s">
        <v>33</v>
      </c>
      <c r="E20" s="33">
        <f>'[1]fevereiro-2023'!F21</f>
        <v>1814184.1699999997</v>
      </c>
      <c r="F20" s="9">
        <f>'[1]fevereiro-2023'!F21+G20+H20+I20</f>
        <v>1478948.1199999999</v>
      </c>
      <c r="G20" s="10">
        <v>31879.98</v>
      </c>
      <c r="H20" s="34">
        <v>-387132.89</v>
      </c>
      <c r="I20" s="35">
        <v>20016.86</v>
      </c>
      <c r="L20" s="36"/>
    </row>
    <row r="21" spans="2:13" ht="13.5" customHeight="1" x14ac:dyDescent="0.2">
      <c r="B21" s="12" t="s">
        <v>34</v>
      </c>
      <c r="C21" s="109" t="s">
        <v>12</v>
      </c>
      <c r="D21" s="32" t="s">
        <v>35</v>
      </c>
      <c r="E21" s="8">
        <f>'[1]fevereiro-2023'!F22</f>
        <v>49365611.190000005</v>
      </c>
      <c r="F21" s="37">
        <f>'[1]fevereiro-2023'!F22+G21+H21+I21</f>
        <v>47639416.700000003</v>
      </c>
      <c r="G21" s="10">
        <v>0</v>
      </c>
      <c r="H21" s="10">
        <v>0</v>
      </c>
      <c r="I21" s="38">
        <v>-1726194.49</v>
      </c>
      <c r="K21" s="39"/>
      <c r="L21" s="20"/>
    </row>
    <row r="22" spans="2:13" ht="13.5" customHeight="1" x14ac:dyDescent="0.2">
      <c r="B22" s="12" t="s">
        <v>36</v>
      </c>
      <c r="C22" s="109"/>
      <c r="D22" s="25" t="s">
        <v>37</v>
      </c>
      <c r="E22" s="8">
        <f>'[1]fevereiro-2023'!F23</f>
        <v>17536556.419999998</v>
      </c>
      <c r="F22" s="9">
        <f>'[1]fevereiro-2023'!F23+G22+H22+I22</f>
        <v>17780981.489999998</v>
      </c>
      <c r="G22" s="10">
        <v>0</v>
      </c>
      <c r="H22" s="10">
        <v>0</v>
      </c>
      <c r="I22" s="15">
        <v>244425.07</v>
      </c>
      <c r="L22" s="20"/>
    </row>
    <row r="23" spans="2:13" ht="13.5" customHeight="1" thickBot="1" x14ac:dyDescent="0.25">
      <c r="B23" s="40" t="s">
        <v>38</v>
      </c>
      <c r="C23" s="109"/>
      <c r="D23" s="25" t="s">
        <v>39</v>
      </c>
      <c r="E23" s="8">
        <f>'[1]fevereiro-2023'!F24</f>
        <v>15702707.529999999</v>
      </c>
      <c r="F23" s="9">
        <f>'[1]fevereiro-2023'!F24+G23+H23+I23</f>
        <v>15168297.109999999</v>
      </c>
      <c r="G23" s="41">
        <v>0</v>
      </c>
      <c r="H23" s="33">
        <v>0</v>
      </c>
      <c r="I23" s="42">
        <v>-534410.42000000004</v>
      </c>
      <c r="J23" s="23"/>
      <c r="K23" s="2"/>
    </row>
    <row r="24" spans="2:13" ht="13.5" customHeight="1" thickBot="1" x14ac:dyDescent="0.25">
      <c r="B24" s="40" t="s">
        <v>24</v>
      </c>
      <c r="C24" s="43" t="s">
        <v>40</v>
      </c>
      <c r="D24" s="25" t="s">
        <v>41</v>
      </c>
      <c r="E24" s="8">
        <f>'[1]fevereiro-2023'!F25</f>
        <v>0</v>
      </c>
      <c r="F24" s="9">
        <f>'[1]fevereiro-2023'!F25+G24+H24+I24</f>
        <v>2654.12</v>
      </c>
      <c r="G24" s="41">
        <v>4000</v>
      </c>
      <c r="H24" s="44">
        <v>-1376.05</v>
      </c>
      <c r="I24" s="45">
        <v>30.17</v>
      </c>
      <c r="J24" s="2"/>
      <c r="K24" s="2"/>
    </row>
    <row r="25" spans="2:13" ht="13.5" customHeight="1" x14ac:dyDescent="0.2">
      <c r="B25" s="40" t="s">
        <v>42</v>
      </c>
      <c r="C25" s="110" t="s">
        <v>12</v>
      </c>
      <c r="D25" s="25" t="s">
        <v>43</v>
      </c>
      <c r="E25" s="8">
        <f>'[1]fevereiro-2023'!F26</f>
        <v>29785286.07</v>
      </c>
      <c r="F25" s="9">
        <f>'[1]fevereiro-2023'!F26+G25+H25+I25</f>
        <v>30082057.129999999</v>
      </c>
      <c r="G25" s="46">
        <v>0</v>
      </c>
      <c r="H25" s="46">
        <v>0</v>
      </c>
      <c r="I25" s="45">
        <v>296771.06</v>
      </c>
      <c r="J25" s="47"/>
      <c r="K25" s="2"/>
    </row>
    <row r="26" spans="2:13" ht="13.5" customHeight="1" x14ac:dyDescent="0.2">
      <c r="B26" s="40" t="s">
        <v>44</v>
      </c>
      <c r="C26" s="111"/>
      <c r="D26" s="25" t="s">
        <v>45</v>
      </c>
      <c r="E26" s="8">
        <f>'[1]fevereiro-2023'!F27</f>
        <v>11236585.440000001</v>
      </c>
      <c r="F26" s="9">
        <f>'[1]fevereiro-2023'!F27+G26+H26+I26</f>
        <v>10820033.620000001</v>
      </c>
      <c r="G26" s="41">
        <v>0</v>
      </c>
      <c r="H26" s="46">
        <v>0</v>
      </c>
      <c r="I26" s="42">
        <v>-416551.82</v>
      </c>
      <c r="J26" s="47"/>
      <c r="K26" s="2"/>
    </row>
    <row r="27" spans="2:13" ht="15" customHeight="1" x14ac:dyDescent="0.2">
      <c r="B27" s="40" t="s">
        <v>46</v>
      </c>
      <c r="C27" s="111"/>
      <c r="D27" s="25" t="s">
        <v>47</v>
      </c>
      <c r="E27" s="8">
        <f>'[1]fevereiro-2023'!F28</f>
        <v>5551381.5699999994</v>
      </c>
      <c r="F27" s="9">
        <f>'[1]fevereiro-2023'!F28+G27+H27+I27</f>
        <v>5617124.9499999993</v>
      </c>
      <c r="G27" s="41">
        <v>0</v>
      </c>
      <c r="H27" s="41">
        <v>0</v>
      </c>
      <c r="I27" s="45">
        <v>65743.38</v>
      </c>
      <c r="J27" s="47"/>
      <c r="K27" s="2"/>
    </row>
    <row r="28" spans="2:13" ht="15" customHeight="1" x14ac:dyDescent="0.2">
      <c r="B28" s="40" t="s">
        <v>48</v>
      </c>
      <c r="C28" s="111"/>
      <c r="D28" s="25" t="s">
        <v>49</v>
      </c>
      <c r="E28" s="8">
        <f>'[1]fevereiro-2023'!F29</f>
        <v>7997617.2400000012</v>
      </c>
      <c r="F28" s="9">
        <f>'[1]fevereiro-2023'!F29+G28+H28+I28</f>
        <v>8099476.1900000013</v>
      </c>
      <c r="G28" s="41">
        <v>0</v>
      </c>
      <c r="H28" s="41">
        <v>0</v>
      </c>
      <c r="I28" s="45">
        <v>101858.95</v>
      </c>
      <c r="J28" s="47"/>
      <c r="K28" s="2"/>
    </row>
    <row r="29" spans="2:13" ht="15.95" customHeight="1" thickBot="1" x14ac:dyDescent="0.25">
      <c r="B29" s="12" t="s">
        <v>50</v>
      </c>
      <c r="C29" s="112"/>
      <c r="D29" s="32" t="s">
        <v>51</v>
      </c>
      <c r="E29" s="48">
        <f>'[1]fevereiro-2023'!F30</f>
        <v>46317912.609999999</v>
      </c>
      <c r="F29" s="49">
        <f>'[1]fevereiro-2023'!F30+G29+H29+I29</f>
        <v>47187026.109999999</v>
      </c>
      <c r="G29" s="50">
        <v>0</v>
      </c>
      <c r="H29" s="51">
        <v>0</v>
      </c>
      <c r="I29" s="35">
        <v>869113.5</v>
      </c>
      <c r="J29" s="47"/>
      <c r="K29" s="2"/>
    </row>
    <row r="30" spans="2:13" ht="13.5" customHeight="1" x14ac:dyDescent="0.2">
      <c r="B30" s="52" t="s">
        <v>52</v>
      </c>
      <c r="C30" s="110" t="s">
        <v>53</v>
      </c>
      <c r="D30" s="53" t="s">
        <v>54</v>
      </c>
      <c r="E30" s="8">
        <f>'[1]fevereiro-2023'!F31</f>
        <v>17924740.5</v>
      </c>
      <c r="F30" s="9">
        <f>'[1]fevereiro-2023'!F31+G30+H30+I30</f>
        <v>18142052.18</v>
      </c>
      <c r="G30" s="54">
        <v>0</v>
      </c>
      <c r="H30" s="54">
        <v>0</v>
      </c>
      <c r="I30" s="55">
        <v>217311.68</v>
      </c>
      <c r="J30" s="2"/>
      <c r="K30" s="2"/>
    </row>
    <row r="31" spans="2:13" ht="13.5" customHeight="1" x14ac:dyDescent="0.2">
      <c r="B31" s="56" t="s">
        <v>55</v>
      </c>
      <c r="C31" s="111"/>
      <c r="D31" s="25" t="s">
        <v>56</v>
      </c>
      <c r="E31" s="8">
        <f>'[1]fevereiro-2023'!F32</f>
        <v>55616602.090000004</v>
      </c>
      <c r="F31" s="9">
        <f>'[1]fevereiro-2023'!F32+G31+H31+I31</f>
        <v>56287500.400000006</v>
      </c>
      <c r="G31" s="57">
        <v>0</v>
      </c>
      <c r="H31" s="57">
        <v>0</v>
      </c>
      <c r="I31" s="58">
        <v>670898.31000000006</v>
      </c>
      <c r="J31" s="2"/>
      <c r="K31" s="2"/>
    </row>
    <row r="32" spans="2:13" ht="13.5" customHeight="1" x14ac:dyDescent="0.2">
      <c r="B32" s="59" t="s">
        <v>57</v>
      </c>
      <c r="C32" s="111"/>
      <c r="D32" s="25" t="s">
        <v>58</v>
      </c>
      <c r="E32" s="8">
        <f>'[1]fevereiro-2023'!F33</f>
        <v>9725929.209999999</v>
      </c>
      <c r="F32" s="9">
        <f>'[1]fevereiro-2023'!F33+G32+H32+I32</f>
        <v>9977780.3099999987</v>
      </c>
      <c r="G32" s="57">
        <v>0</v>
      </c>
      <c r="H32" s="57">
        <v>0</v>
      </c>
      <c r="I32" s="35">
        <v>251851.1</v>
      </c>
      <c r="J32" s="60"/>
      <c r="K32" s="2"/>
    </row>
    <row r="33" spans="2:12" ht="13.5" customHeight="1" x14ac:dyDescent="0.2">
      <c r="B33" s="40" t="s">
        <v>59</v>
      </c>
      <c r="C33" s="111"/>
      <c r="D33" s="25" t="s">
        <v>60</v>
      </c>
      <c r="E33" s="8">
        <f>'[1]fevereiro-2023'!F34</f>
        <v>8546229.2599999998</v>
      </c>
      <c r="F33" s="9">
        <f>'[1]fevereiro-2023'!F34+G33+H33+I33</f>
        <v>8858800.9700000007</v>
      </c>
      <c r="G33" s="61">
        <v>0</v>
      </c>
      <c r="H33" s="57">
        <v>0</v>
      </c>
      <c r="I33" s="62">
        <v>312571.71000000002</v>
      </c>
      <c r="J33" s="2"/>
      <c r="K33" s="2"/>
    </row>
    <row r="34" spans="2:12" ht="13.5" customHeight="1" x14ac:dyDescent="0.2">
      <c r="B34" s="40" t="s">
        <v>61</v>
      </c>
      <c r="C34" s="111"/>
      <c r="D34" s="25" t="s">
        <v>62</v>
      </c>
      <c r="E34" s="8">
        <f>'[1]fevereiro-2023'!F35</f>
        <v>20178102.889999997</v>
      </c>
      <c r="F34" s="9">
        <f>'[1]fevereiro-2023'!F35+G34+H34+I34</f>
        <v>19323897.909999996</v>
      </c>
      <c r="G34" s="61">
        <v>0</v>
      </c>
      <c r="H34" s="57">
        <v>0</v>
      </c>
      <c r="I34" s="63">
        <v>-854204.98</v>
      </c>
      <c r="J34" s="23"/>
      <c r="K34" s="2"/>
    </row>
    <row r="35" spans="2:12" ht="15.95" customHeight="1" x14ac:dyDescent="0.2">
      <c r="B35" s="40" t="s">
        <v>63</v>
      </c>
      <c r="C35" s="111"/>
      <c r="D35" s="25" t="s">
        <v>64</v>
      </c>
      <c r="E35" s="8">
        <f>'[1]fevereiro-2023'!F36</f>
        <v>19977670.640000001</v>
      </c>
      <c r="F35" s="9">
        <f>'[1]fevereiro-2023'!F36+G35+H35+I35</f>
        <v>19283278.73</v>
      </c>
      <c r="G35" s="57">
        <v>0</v>
      </c>
      <c r="H35" s="57">
        <v>0</v>
      </c>
      <c r="I35" s="63">
        <v>-694391.91</v>
      </c>
      <c r="J35" s="60"/>
      <c r="K35" s="2"/>
    </row>
    <row r="36" spans="2:12" ht="15.95" customHeight="1" x14ac:dyDescent="0.2">
      <c r="B36" s="40" t="s">
        <v>65</v>
      </c>
      <c r="C36" s="111"/>
      <c r="D36" s="25" t="s">
        <v>66</v>
      </c>
      <c r="E36" s="8">
        <f>'[1]fevereiro-2023'!F37</f>
        <v>14031844.32</v>
      </c>
      <c r="F36" s="9">
        <f>'[1]fevereiro-2023'!F37+G36+H36+I36</f>
        <v>14589820.58</v>
      </c>
      <c r="G36" s="57">
        <v>0</v>
      </c>
      <c r="H36" s="57">
        <v>0</v>
      </c>
      <c r="I36" s="35">
        <v>557976.26</v>
      </c>
      <c r="J36" s="64"/>
      <c r="K36" s="64"/>
      <c r="L36" s="65"/>
    </row>
    <row r="37" spans="2:12" ht="14.25" customHeight="1" x14ac:dyDescent="0.2">
      <c r="B37" s="40" t="s">
        <v>67</v>
      </c>
      <c r="C37" s="111"/>
      <c r="D37" s="66" t="s">
        <v>68</v>
      </c>
      <c r="E37" s="8">
        <f>'[1]fevereiro-2023'!F38</f>
        <v>11854330.5</v>
      </c>
      <c r="F37" s="9">
        <f>'[1]fevereiro-2023'!F38+G37+H37+I37</f>
        <v>12232612.57</v>
      </c>
      <c r="G37" s="61">
        <v>0</v>
      </c>
      <c r="H37" s="57">
        <v>0</v>
      </c>
      <c r="I37" s="35">
        <v>378282.07</v>
      </c>
      <c r="J37" s="64"/>
      <c r="K37" s="64" t="s">
        <v>69</v>
      </c>
      <c r="L37" s="67"/>
    </row>
    <row r="38" spans="2:12" ht="14.25" customHeight="1" thickBot="1" x14ac:dyDescent="0.25">
      <c r="B38" s="68" t="s">
        <v>70</v>
      </c>
      <c r="C38" s="112"/>
      <c r="D38" s="69" t="s">
        <v>71</v>
      </c>
      <c r="E38" s="48">
        <f>'[1]fevereiro-2023'!F39</f>
        <v>34581320.189999998</v>
      </c>
      <c r="F38" s="49">
        <f>'[1]fevereiro-2023'!F39+G38+H38+I38</f>
        <v>37256065.629999995</v>
      </c>
      <c r="G38" s="49">
        <v>2261965.61</v>
      </c>
      <c r="H38" s="48">
        <v>0</v>
      </c>
      <c r="I38" s="70">
        <v>412779.83</v>
      </c>
      <c r="J38" s="64"/>
      <c r="K38" s="64"/>
      <c r="L38" s="67"/>
    </row>
    <row r="39" spans="2:12" ht="15" customHeight="1" x14ac:dyDescent="0.2">
      <c r="B39" s="56" t="s">
        <v>72</v>
      </c>
      <c r="C39" s="110" t="s">
        <v>73</v>
      </c>
      <c r="D39" s="71" t="s">
        <v>74</v>
      </c>
      <c r="E39" s="8">
        <f>'[1]fevereiro-2023'!F40</f>
        <v>5559056.7999999998</v>
      </c>
      <c r="F39" s="9">
        <f>'[1]fevereiro-2023'!F40+G39+H39+I39</f>
        <v>5676673.6600000001</v>
      </c>
      <c r="G39" s="50">
        <v>0</v>
      </c>
      <c r="H39" s="54">
        <v>0</v>
      </c>
      <c r="I39" s="72">
        <v>117616.86</v>
      </c>
      <c r="J39" s="64"/>
      <c r="K39" s="64"/>
      <c r="L39" s="67"/>
    </row>
    <row r="40" spans="2:12" ht="15" customHeight="1" x14ac:dyDescent="0.2">
      <c r="B40" s="40" t="s">
        <v>75</v>
      </c>
      <c r="C40" s="111"/>
      <c r="D40" s="73" t="s">
        <v>76</v>
      </c>
      <c r="E40" s="8">
        <f>'[1]fevereiro-2023'!F41</f>
        <v>12682838.18</v>
      </c>
      <c r="F40" s="9">
        <f>'[1]fevereiro-2023'!F41+G40+H40+I40</f>
        <v>12849309.959999999</v>
      </c>
      <c r="G40" s="50">
        <v>0</v>
      </c>
      <c r="H40" s="57">
        <v>0</v>
      </c>
      <c r="I40" s="72">
        <v>166471.78</v>
      </c>
      <c r="J40" s="64"/>
      <c r="K40" s="64"/>
      <c r="L40" s="36"/>
    </row>
    <row r="41" spans="2:12" ht="13.5" customHeight="1" thickBot="1" x14ac:dyDescent="0.25">
      <c r="B41" s="68" t="s">
        <v>77</v>
      </c>
      <c r="C41" s="112"/>
      <c r="D41" s="74" t="s">
        <v>78</v>
      </c>
      <c r="E41" s="48">
        <f>'[1]fevereiro-2023'!F42</f>
        <v>2043963.4300000002</v>
      </c>
      <c r="F41" s="49">
        <f>'[1]fevereiro-2023'!F42+G41+H41+I41</f>
        <v>1938544.86</v>
      </c>
      <c r="G41" s="49">
        <v>0</v>
      </c>
      <c r="H41" s="48">
        <v>0</v>
      </c>
      <c r="I41" s="75">
        <v>-105418.57</v>
      </c>
      <c r="J41" s="64"/>
      <c r="K41" s="76"/>
    </row>
    <row r="42" spans="2:12" ht="13.5" customHeight="1" x14ac:dyDescent="0.2">
      <c r="B42" s="56" t="s">
        <v>79</v>
      </c>
      <c r="C42" s="110" t="s">
        <v>80</v>
      </c>
      <c r="D42" s="73" t="s">
        <v>81</v>
      </c>
      <c r="E42" s="8">
        <f>'[1]fevereiro-2023'!F43</f>
        <v>6542347.4899999993</v>
      </c>
      <c r="F42" s="9">
        <f>'[1]fevereiro-2023'!F43+G42+H42+I42</f>
        <v>6285304.2499999991</v>
      </c>
      <c r="G42" s="50">
        <v>0</v>
      </c>
      <c r="H42" s="54">
        <v>0</v>
      </c>
      <c r="I42" s="77">
        <v>-257043.24</v>
      </c>
      <c r="J42" s="64"/>
      <c r="K42" s="64"/>
    </row>
    <row r="43" spans="2:12" ht="13.5" customHeight="1" x14ac:dyDescent="0.2">
      <c r="B43" s="40" t="s">
        <v>82</v>
      </c>
      <c r="C43" s="111"/>
      <c r="D43" s="25" t="s">
        <v>83</v>
      </c>
      <c r="E43" s="8">
        <f>'[1]fevereiro-2023'!F44</f>
        <v>2847566.44</v>
      </c>
      <c r="F43" s="9">
        <f>'[1]fevereiro-2023'!F44+G43+H43+I43</f>
        <v>2703268.2199999997</v>
      </c>
      <c r="G43" s="61">
        <v>0</v>
      </c>
      <c r="H43" s="61">
        <v>0</v>
      </c>
      <c r="I43" s="63">
        <v>-144298.22</v>
      </c>
      <c r="J43" s="64"/>
      <c r="K43" s="64"/>
    </row>
    <row r="44" spans="2:12" ht="13.5" customHeight="1" x14ac:dyDescent="0.2">
      <c r="B44" s="40" t="s">
        <v>84</v>
      </c>
      <c r="C44" s="111"/>
      <c r="D44" s="25" t="s">
        <v>85</v>
      </c>
      <c r="E44" s="8">
        <f>'[1]fevereiro-2023'!F45</f>
        <v>8225113.9000000004</v>
      </c>
      <c r="F44" s="9">
        <f>'[1]fevereiro-2023'!F45+G44+H44+I44</f>
        <v>8425331.2300000004</v>
      </c>
      <c r="G44" s="61">
        <v>0</v>
      </c>
      <c r="H44" s="61">
        <v>0</v>
      </c>
      <c r="I44" s="35">
        <v>200217.33</v>
      </c>
      <c r="J44" s="2"/>
      <c r="K44" s="2"/>
    </row>
    <row r="45" spans="2:12" ht="13.5" customHeight="1" thickBot="1" x14ac:dyDescent="0.25">
      <c r="B45" s="68" t="s">
        <v>86</v>
      </c>
      <c r="C45" s="112"/>
      <c r="D45" s="69" t="s">
        <v>87</v>
      </c>
      <c r="E45" s="48">
        <f>'[1]fevereiro-2023'!F46</f>
        <v>9263121.8599999994</v>
      </c>
      <c r="F45" s="49">
        <f>'[1]fevereiro-2023'!F46+G45+H45+I45</f>
        <v>8773760.4900000002</v>
      </c>
      <c r="G45" s="48">
        <v>0</v>
      </c>
      <c r="H45" s="78">
        <v>0</v>
      </c>
      <c r="I45" s="75">
        <v>-489361.37</v>
      </c>
      <c r="J45" s="2"/>
      <c r="K45" s="79"/>
    </row>
    <row r="46" spans="2:12" ht="15" customHeight="1" thickBot="1" x14ac:dyDescent="0.25">
      <c r="B46" s="43" t="s">
        <v>88</v>
      </c>
      <c r="C46" s="43" t="s">
        <v>89</v>
      </c>
      <c r="D46" s="80" t="s">
        <v>90</v>
      </c>
      <c r="E46" s="8">
        <f>'[1]fevereiro-2023'!F47</f>
        <v>27630999.809999999</v>
      </c>
      <c r="F46" s="9">
        <f>'[1]fevereiro-2023'!F47+G46+H46+I46</f>
        <v>27953197.629999999</v>
      </c>
      <c r="G46" s="81">
        <v>0</v>
      </c>
      <c r="H46" s="81">
        <v>0</v>
      </c>
      <c r="I46" s="82">
        <v>322197.82</v>
      </c>
      <c r="J46" s="2"/>
      <c r="K46" s="79"/>
    </row>
    <row r="47" spans="2:12" ht="20.25" customHeight="1" thickBot="1" x14ac:dyDescent="0.25">
      <c r="B47" s="113" t="s">
        <v>91</v>
      </c>
      <c r="C47" s="114"/>
      <c r="D47" s="115"/>
      <c r="E47" s="83">
        <f>SUM(E10:E46)</f>
        <v>997389991.00999999</v>
      </c>
      <c r="F47" s="84">
        <f>SUM(F10:F46)</f>
        <v>1010994195.7900003</v>
      </c>
      <c r="G47" s="85">
        <f>SUM(G10:G46)</f>
        <v>13226344.829999998</v>
      </c>
      <c r="H47" s="86">
        <f>SUM(H10:H46)</f>
        <v>-8607648.7800000012</v>
      </c>
      <c r="I47" s="86">
        <f>SUM(I10:I46)</f>
        <v>8985508.7299999967</v>
      </c>
      <c r="J47" s="2"/>
      <c r="K47" s="21"/>
    </row>
    <row r="48" spans="2:12" ht="14.25" customHeight="1" x14ac:dyDescent="0.2">
      <c r="B48" s="87"/>
      <c r="C48" s="87"/>
      <c r="D48" s="87"/>
      <c r="E48" s="87"/>
      <c r="F48" s="87"/>
      <c r="G48" s="88"/>
      <c r="H48" s="88"/>
      <c r="I48" s="88"/>
      <c r="J48" s="2"/>
      <c r="K48" s="21"/>
    </row>
    <row r="49" spans="1:11" ht="11.25" customHeight="1" x14ac:dyDescent="0.2">
      <c r="B49" s="87" t="s">
        <v>92</v>
      </c>
      <c r="C49" s="89"/>
      <c r="D49" s="90"/>
      <c r="E49" s="91"/>
      <c r="F49" s="36"/>
      <c r="G49" s="89"/>
      <c r="H49" s="116" t="s">
        <v>93</v>
      </c>
      <c r="I49" s="116"/>
      <c r="J49" s="2"/>
      <c r="K49" s="21"/>
    </row>
    <row r="50" spans="1:11" ht="13.5" customHeight="1" x14ac:dyDescent="0.25">
      <c r="B50" s="21"/>
      <c r="C50" s="90"/>
      <c r="D50" s="92"/>
      <c r="E50"/>
      <c r="F50" s="93"/>
      <c r="J50" s="2"/>
      <c r="K50" s="21"/>
    </row>
    <row r="51" spans="1:11" ht="12" customHeight="1" x14ac:dyDescent="0.2">
      <c r="B51" s="94" t="s">
        <v>94</v>
      </c>
      <c r="C51" s="95"/>
      <c r="D51" s="90"/>
      <c r="E51" s="104" t="s">
        <v>95</v>
      </c>
      <c r="F51" s="104"/>
      <c r="G51" s="36"/>
      <c r="H51" s="36"/>
      <c r="I51" s="36"/>
    </row>
    <row r="52" spans="1:11" ht="15.95" customHeight="1" x14ac:dyDescent="0.2">
      <c r="B52" s="21" t="s">
        <v>96</v>
      </c>
      <c r="C52" s="90"/>
      <c r="D52" s="89"/>
      <c r="E52" s="117" t="s">
        <v>97</v>
      </c>
      <c r="F52" s="117"/>
      <c r="G52" s="87"/>
      <c r="H52" s="2"/>
      <c r="I52" s="2"/>
    </row>
    <row r="53" spans="1:11" ht="15.95" customHeight="1" x14ac:dyDescent="0.2">
      <c r="B53" s="21"/>
      <c r="C53" s="90"/>
      <c r="D53" s="89"/>
      <c r="E53" s="21"/>
      <c r="F53" s="21"/>
      <c r="G53" s="87"/>
      <c r="H53" s="2"/>
      <c r="I53" s="2"/>
    </row>
    <row r="54" spans="1:11" ht="18" customHeight="1" x14ac:dyDescent="0.2">
      <c r="B54" s="118" t="s">
        <v>98</v>
      </c>
      <c r="C54" s="118"/>
      <c r="D54" s="118"/>
      <c r="E54" s="118"/>
      <c r="F54" s="118"/>
      <c r="G54" s="118"/>
      <c r="H54" s="118"/>
      <c r="I54" s="118"/>
    </row>
    <row r="55" spans="1:11" ht="11.25" customHeight="1" x14ac:dyDescent="0.2">
      <c r="B55" s="119" t="s">
        <v>99</v>
      </c>
      <c r="C55" s="119"/>
      <c r="D55" s="119"/>
      <c r="E55" s="119"/>
      <c r="F55" s="119"/>
      <c r="G55" s="119"/>
      <c r="H55" s="119"/>
      <c r="I55" s="119"/>
    </row>
    <row r="56" spans="1:11" ht="12" customHeight="1" x14ac:dyDescent="0.2">
      <c r="B56" s="119" t="s">
        <v>100</v>
      </c>
      <c r="C56" s="119"/>
      <c r="D56" s="119"/>
      <c r="E56" s="119"/>
      <c r="F56" s="119"/>
      <c r="G56" s="119"/>
      <c r="H56" s="119"/>
      <c r="I56" s="119"/>
    </row>
    <row r="57" spans="1:11" ht="12.75" customHeight="1" x14ac:dyDescent="0.2">
      <c r="B57" s="120" t="s">
        <v>101</v>
      </c>
      <c r="C57" s="120"/>
      <c r="D57" s="120"/>
      <c r="E57" s="120"/>
      <c r="F57" s="120"/>
      <c r="G57" s="120"/>
      <c r="H57" s="120"/>
      <c r="I57" s="120"/>
    </row>
    <row r="58" spans="1:11" ht="12" customHeight="1" x14ac:dyDescent="0.2">
      <c r="B58" s="96"/>
      <c r="C58" s="96"/>
      <c r="D58" s="89"/>
      <c r="E58" s="21"/>
      <c r="F58" s="21"/>
      <c r="G58" s="87"/>
      <c r="H58" s="2"/>
      <c r="I58" s="2"/>
    </row>
    <row r="59" spans="1:11" ht="15.75" customHeight="1" x14ac:dyDescent="0.2">
      <c r="B59" s="96"/>
      <c r="C59" s="96"/>
      <c r="D59" s="89"/>
      <c r="E59" s="96"/>
      <c r="F59" s="96"/>
      <c r="G59" s="87"/>
      <c r="H59" s="2"/>
      <c r="I59" s="2"/>
    </row>
    <row r="60" spans="1:11" ht="14.25" customHeight="1" x14ac:dyDescent="0.2">
      <c r="B60" s="97"/>
      <c r="C60" s="97"/>
      <c r="D60" s="89"/>
      <c r="E60" s="97"/>
      <c r="F60" s="97"/>
      <c r="G60" s="87"/>
      <c r="H60" s="2"/>
      <c r="I60" s="2"/>
    </row>
    <row r="61" spans="1:11" ht="12" customHeight="1" x14ac:dyDescent="0.2">
      <c r="A61" s="2"/>
      <c r="B61" s="98"/>
      <c r="C61" s="98"/>
      <c r="D61" s="98"/>
      <c r="E61" s="98"/>
      <c r="F61" s="98"/>
      <c r="G61" s="98"/>
      <c r="H61" s="98"/>
      <c r="I61" s="98"/>
    </row>
    <row r="62" spans="1:11" ht="10.5" customHeight="1" x14ac:dyDescent="0.2">
      <c r="B62" s="99"/>
      <c r="C62" s="99"/>
      <c r="D62" s="99"/>
      <c r="E62" s="99"/>
      <c r="F62" s="99"/>
      <c r="G62" s="99"/>
      <c r="H62" s="99"/>
      <c r="I62" s="99"/>
    </row>
    <row r="63" spans="1:11" ht="12.75" customHeight="1" x14ac:dyDescent="0.2">
      <c r="B63" s="87"/>
      <c r="C63" s="87"/>
      <c r="D63" s="87"/>
      <c r="E63" s="87"/>
      <c r="F63" s="87"/>
      <c r="G63" s="87"/>
      <c r="H63" s="87"/>
      <c r="I63" s="87"/>
    </row>
    <row r="64" spans="1:11" x14ac:dyDescent="0.2">
      <c r="B64" s="87"/>
      <c r="C64" s="87"/>
      <c r="D64" s="87"/>
      <c r="E64" s="87"/>
      <c r="F64" s="87"/>
      <c r="G64" s="87"/>
      <c r="H64" s="87"/>
      <c r="I64" s="87"/>
    </row>
    <row r="65" spans="4:10" x14ac:dyDescent="0.2">
      <c r="D65" s="87"/>
      <c r="F65" s="20"/>
    </row>
    <row r="66" spans="4:10" x14ac:dyDescent="0.2">
      <c r="D66" s="87"/>
    </row>
    <row r="67" spans="4:10" x14ac:dyDescent="0.2">
      <c r="D67" s="87"/>
    </row>
    <row r="68" spans="4:10" x14ac:dyDescent="0.2">
      <c r="D68" s="87"/>
      <c r="E68" s="100"/>
      <c r="F68" s="39"/>
      <c r="G68" s="39"/>
      <c r="H68" s="39"/>
      <c r="I68" s="39"/>
      <c r="J68" s="39"/>
    </row>
    <row r="69" spans="4:10" x14ac:dyDescent="0.2">
      <c r="D69" s="87"/>
    </row>
    <row r="70" spans="4:10" x14ac:dyDescent="0.2">
      <c r="D70" s="87"/>
    </row>
    <row r="71" spans="4:10" x14ac:dyDescent="0.2">
      <c r="D71" s="87"/>
    </row>
    <row r="72" spans="4:10" x14ac:dyDescent="0.2">
      <c r="D72" s="87"/>
    </row>
    <row r="73" spans="4:10" x14ac:dyDescent="0.2">
      <c r="D73" s="87"/>
    </row>
    <row r="74" spans="4:10" x14ac:dyDescent="0.2">
      <c r="D74" s="87"/>
    </row>
  </sheetData>
  <mergeCells count="17">
    <mergeCell ref="E52:F52"/>
    <mergeCell ref="B54:I54"/>
    <mergeCell ref="B55:I55"/>
    <mergeCell ref="B56:I56"/>
    <mergeCell ref="B57:I57"/>
    <mergeCell ref="E51:F51"/>
    <mergeCell ref="B3:I3"/>
    <mergeCell ref="B4:I4"/>
    <mergeCell ref="B6:I7"/>
    <mergeCell ref="C10:C19"/>
    <mergeCell ref="C21:C23"/>
    <mergeCell ref="C25:C29"/>
    <mergeCell ref="C30:C38"/>
    <mergeCell ref="C39:C41"/>
    <mergeCell ref="C42:C45"/>
    <mergeCell ref="B47:D47"/>
    <mergeCell ref="H49:I49"/>
  </mergeCells>
  <pageMargins left="0.51181102362204722" right="0.51181102362204722" top="0.39370078740157483" bottom="0.19685039370078741" header="0.19685039370078741" footer="0.31496062992125984"/>
  <pageSetup paperSize="9" scale="6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4602-C1D5-4EB4-8F48-2CB448AF7F45}">
  <dimension ref="A1:M74"/>
  <sheetViews>
    <sheetView tabSelected="1" workbookViewId="0">
      <selection activeCell="A46" sqref="A46:XFD46"/>
    </sheetView>
  </sheetViews>
  <sheetFormatPr defaultColWidth="9.140625" defaultRowHeight="12.75" x14ac:dyDescent="0.2"/>
  <cols>
    <col min="1" max="1" width="4.42578125" style="1" customWidth="1"/>
    <col min="2" max="2" width="21.5703125" style="1" customWidth="1"/>
    <col min="3" max="3" width="20.140625" style="1" customWidth="1"/>
    <col min="4" max="4" width="64.140625" style="1" customWidth="1"/>
    <col min="5" max="5" width="19.140625" style="1" customWidth="1"/>
    <col min="6" max="6" width="18" style="1" customWidth="1"/>
    <col min="7" max="7" width="16.28515625" style="1" customWidth="1"/>
    <col min="8" max="8" width="15.42578125" style="1" customWidth="1"/>
    <col min="9" max="9" width="17.710937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"/>
    <row r="2" spans="2:13" ht="57" customHeight="1" x14ac:dyDescent="0.2">
      <c r="E2" s="2"/>
      <c r="F2" s="2"/>
    </row>
    <row r="3" spans="2:13" ht="11.25" customHeight="1" x14ac:dyDescent="0.25">
      <c r="B3" s="105" t="s">
        <v>0</v>
      </c>
      <c r="C3" s="105"/>
      <c r="D3" s="105"/>
      <c r="E3" s="105"/>
      <c r="F3" s="105"/>
      <c r="G3" s="105"/>
      <c r="H3" s="105"/>
      <c r="I3" s="105"/>
    </row>
    <row r="4" spans="2:13" ht="15" customHeight="1" x14ac:dyDescent="0.2">
      <c r="B4" s="106" t="s">
        <v>1</v>
      </c>
      <c r="C4" s="106"/>
      <c r="D4" s="106"/>
      <c r="E4" s="106"/>
      <c r="F4" s="106"/>
      <c r="G4" s="106"/>
      <c r="H4" s="106"/>
      <c r="I4" s="106"/>
    </row>
    <row r="5" spans="2:13" ht="13.5" customHeight="1" x14ac:dyDescent="0.2">
      <c r="B5" s="2"/>
      <c r="C5" s="2"/>
      <c r="D5" s="2"/>
      <c r="E5" s="2"/>
      <c r="F5" s="2"/>
      <c r="G5" s="2"/>
      <c r="H5" s="2"/>
      <c r="I5" s="2"/>
    </row>
    <row r="6" spans="2:13" ht="12.75" customHeight="1" x14ac:dyDescent="0.2">
      <c r="B6" s="107" t="s">
        <v>102</v>
      </c>
      <c r="C6" s="107"/>
      <c r="D6" s="107"/>
      <c r="E6" s="107"/>
      <c r="F6" s="107"/>
      <c r="G6" s="107"/>
      <c r="H6" s="107"/>
      <c r="I6" s="107"/>
    </row>
    <row r="7" spans="2:13" ht="7.5" customHeight="1" x14ac:dyDescent="0.2">
      <c r="B7" s="107"/>
      <c r="C7" s="107"/>
      <c r="D7" s="107"/>
      <c r="E7" s="107"/>
      <c r="F7" s="107"/>
      <c r="G7" s="107"/>
      <c r="H7" s="107"/>
      <c r="I7" s="107"/>
    </row>
    <row r="8" spans="2:13" ht="12" customHeight="1" thickBot="1" x14ac:dyDescent="0.25">
      <c r="B8" s="3"/>
      <c r="C8" s="3"/>
      <c r="D8" s="3"/>
      <c r="E8" s="3"/>
      <c r="F8" s="3"/>
      <c r="G8" s="3"/>
      <c r="H8" s="3"/>
      <c r="I8" s="3"/>
    </row>
    <row r="9" spans="2:13" ht="13.5" customHeight="1" thickBot="1" x14ac:dyDescent="0.25">
      <c r="B9" s="4" t="s">
        <v>3</v>
      </c>
      <c r="C9" s="4" t="s">
        <v>4</v>
      </c>
      <c r="D9" s="5" t="s">
        <v>5</v>
      </c>
      <c r="E9" s="4" t="s">
        <v>6</v>
      </c>
      <c r="F9" s="5" t="s">
        <v>7</v>
      </c>
      <c r="G9" s="4" t="s">
        <v>8</v>
      </c>
      <c r="H9" s="4" t="s">
        <v>9</v>
      </c>
      <c r="I9" s="4" t="s">
        <v>10</v>
      </c>
    </row>
    <row r="10" spans="2:13" s="126" customFormat="1" ht="13.5" customHeight="1" x14ac:dyDescent="0.2">
      <c r="B10" s="121" t="s">
        <v>11</v>
      </c>
      <c r="C10" s="108" t="s">
        <v>12</v>
      </c>
      <c r="D10" s="122" t="s">
        <v>13</v>
      </c>
      <c r="E10" s="123">
        <f>'[2]Março-2023 '!F10</f>
        <v>101430838.60000001</v>
      </c>
      <c r="F10" s="124">
        <f>E10+G10+H10+I10</f>
        <v>102337623.16000001</v>
      </c>
      <c r="G10" s="123">
        <v>0</v>
      </c>
      <c r="H10" s="123">
        <v>0</v>
      </c>
      <c r="I10" s="125">
        <v>906784.56</v>
      </c>
    </row>
    <row r="11" spans="2:13" s="126" customFormat="1" ht="12.75" customHeight="1" x14ac:dyDescent="0.2">
      <c r="B11" s="127" t="s">
        <v>14</v>
      </c>
      <c r="C11" s="109"/>
      <c r="D11" s="128" t="s">
        <v>15</v>
      </c>
      <c r="E11" s="123">
        <f>'[2]Março-2023 '!F11</f>
        <v>16710449.869999999</v>
      </c>
      <c r="F11" s="124">
        <f t="shared" ref="F11:F46" si="0">E11+G11+H11+I11</f>
        <v>16890144.91</v>
      </c>
      <c r="G11" s="129">
        <v>0</v>
      </c>
      <c r="H11" s="123">
        <v>0</v>
      </c>
      <c r="I11" s="130">
        <v>179695.04</v>
      </c>
      <c r="J11" s="131"/>
      <c r="K11" s="132"/>
    </row>
    <row r="12" spans="2:13" s="126" customFormat="1" ht="13.5" customHeight="1" x14ac:dyDescent="0.2">
      <c r="B12" s="127" t="s">
        <v>16</v>
      </c>
      <c r="C12" s="109"/>
      <c r="D12" s="128" t="s">
        <v>17</v>
      </c>
      <c r="E12" s="123">
        <f>'[2]Março-2023 '!F12</f>
        <v>71186440.029999986</v>
      </c>
      <c r="F12" s="124">
        <f t="shared" si="0"/>
        <v>72611770.809999987</v>
      </c>
      <c r="G12" s="129">
        <v>0</v>
      </c>
      <c r="H12" s="123">
        <v>0</v>
      </c>
      <c r="I12" s="130">
        <v>1425330.78</v>
      </c>
      <c r="J12" s="133"/>
    </row>
    <row r="13" spans="2:13" s="126" customFormat="1" ht="14.25" customHeight="1" x14ac:dyDescent="0.2">
      <c r="B13" s="127" t="s">
        <v>18</v>
      </c>
      <c r="C13" s="109"/>
      <c r="D13" s="128" t="s">
        <v>19</v>
      </c>
      <c r="E13" s="123">
        <f>'[2]Março-2023 '!F13</f>
        <v>7335743.0699999994</v>
      </c>
      <c r="F13" s="124">
        <f t="shared" si="0"/>
        <v>4370212.959999999</v>
      </c>
      <c r="G13" s="129">
        <v>0</v>
      </c>
      <c r="H13" s="134">
        <v>-3021070.19</v>
      </c>
      <c r="I13" s="130">
        <v>55540.08</v>
      </c>
      <c r="J13" s="135"/>
      <c r="K13" s="132"/>
      <c r="L13" s="135"/>
      <c r="M13" s="136"/>
    </row>
    <row r="14" spans="2:13" s="126" customFormat="1" ht="13.5" customHeight="1" x14ac:dyDescent="0.2">
      <c r="B14" s="127" t="s">
        <v>20</v>
      </c>
      <c r="C14" s="109"/>
      <c r="D14" s="128" t="s">
        <v>21</v>
      </c>
      <c r="E14" s="123">
        <f>'[2]Março-2023 '!F14</f>
        <v>36083039.329999991</v>
      </c>
      <c r="F14" s="124">
        <f t="shared" si="0"/>
        <v>37165282.129999988</v>
      </c>
      <c r="G14" s="129">
        <v>0</v>
      </c>
      <c r="H14" s="137">
        <v>0</v>
      </c>
      <c r="I14" s="130">
        <v>1082242.8</v>
      </c>
      <c r="J14" s="138"/>
      <c r="L14" s="135"/>
      <c r="M14" s="139"/>
    </row>
    <row r="15" spans="2:13" s="126" customFormat="1" ht="13.5" customHeight="1" x14ac:dyDescent="0.2">
      <c r="B15" s="127" t="s">
        <v>22</v>
      </c>
      <c r="C15" s="109"/>
      <c r="D15" s="140" t="s">
        <v>23</v>
      </c>
      <c r="E15" s="123">
        <f>'[2]Março-2023 '!F15</f>
        <v>116079708.95999999</v>
      </c>
      <c r="F15" s="124">
        <f t="shared" si="0"/>
        <v>116865963.73999999</v>
      </c>
      <c r="G15" s="129">
        <v>0</v>
      </c>
      <c r="H15" s="123">
        <v>0</v>
      </c>
      <c r="I15" s="130">
        <v>786254.78</v>
      </c>
      <c r="L15" s="136"/>
    </row>
    <row r="16" spans="2:13" s="126" customFormat="1" ht="13.5" customHeight="1" x14ac:dyDescent="0.2">
      <c r="B16" s="127" t="s">
        <v>24</v>
      </c>
      <c r="C16" s="109"/>
      <c r="D16" s="140" t="s">
        <v>25</v>
      </c>
      <c r="E16" s="123">
        <f>'[2]Março-2023 '!F16</f>
        <v>217978.62000000264</v>
      </c>
      <c r="F16" s="124">
        <f t="shared" si="0"/>
        <v>1010459.8400000028</v>
      </c>
      <c r="G16" s="141">
        <v>4633706.72</v>
      </c>
      <c r="H16" s="142">
        <v>-3853207.92</v>
      </c>
      <c r="I16" s="143">
        <v>11982.42</v>
      </c>
      <c r="L16" s="144"/>
      <c r="M16" s="136"/>
    </row>
    <row r="17" spans="2:13" s="126" customFormat="1" ht="13.5" customHeight="1" x14ac:dyDescent="0.2">
      <c r="B17" s="127" t="s">
        <v>26</v>
      </c>
      <c r="C17" s="109"/>
      <c r="D17" s="140" t="s">
        <v>27</v>
      </c>
      <c r="E17" s="123">
        <f>'[2]Março-2023 '!F17</f>
        <v>193364094.90000004</v>
      </c>
      <c r="F17" s="124">
        <f t="shared" si="0"/>
        <v>200446069.58000004</v>
      </c>
      <c r="G17" s="141">
        <v>5332932.38</v>
      </c>
      <c r="H17" s="137">
        <v>0</v>
      </c>
      <c r="I17" s="143">
        <v>1749042.3</v>
      </c>
      <c r="J17" s="135"/>
      <c r="K17" s="132"/>
      <c r="L17" s="144"/>
      <c r="M17" s="136"/>
    </row>
    <row r="18" spans="2:13" s="126" customFormat="1" ht="13.5" customHeight="1" x14ac:dyDescent="0.2">
      <c r="B18" s="127" t="s">
        <v>28</v>
      </c>
      <c r="C18" s="109"/>
      <c r="D18" s="140" t="s">
        <v>29</v>
      </c>
      <c r="E18" s="123">
        <f>'[2]Março-2023 '!F18</f>
        <v>13083442.819999998</v>
      </c>
      <c r="F18" s="124">
        <f t="shared" si="0"/>
        <v>13187485.139999999</v>
      </c>
      <c r="G18" s="123">
        <v>0</v>
      </c>
      <c r="H18" s="123">
        <v>0</v>
      </c>
      <c r="I18" s="130">
        <v>104042.32</v>
      </c>
      <c r="L18" s="135"/>
      <c r="M18" s="145"/>
    </row>
    <row r="19" spans="2:13" s="126" customFormat="1" ht="13.5" customHeight="1" thickBot="1" x14ac:dyDescent="0.25">
      <c r="B19" s="127" t="s">
        <v>30</v>
      </c>
      <c r="C19" s="109"/>
      <c r="D19" s="140" t="s">
        <v>31</v>
      </c>
      <c r="E19" s="123">
        <f>'[2]Março-2023 '!F19</f>
        <v>1069244.47</v>
      </c>
      <c r="F19" s="124">
        <f t="shared" si="0"/>
        <v>1078868.6099999999</v>
      </c>
      <c r="G19" s="123">
        <v>0</v>
      </c>
      <c r="H19" s="123">
        <v>0</v>
      </c>
      <c r="I19" s="143">
        <v>9624.14</v>
      </c>
      <c r="L19" s="135"/>
      <c r="M19" s="136"/>
    </row>
    <row r="20" spans="2:13" s="126" customFormat="1" ht="14.25" customHeight="1" thickBot="1" x14ac:dyDescent="0.25">
      <c r="B20" s="127" t="s">
        <v>18</v>
      </c>
      <c r="C20" s="146" t="s">
        <v>32</v>
      </c>
      <c r="D20" s="140" t="s">
        <v>33</v>
      </c>
      <c r="E20" s="123">
        <f>'[2]Março-2023 '!F20</f>
        <v>1478948.1199999999</v>
      </c>
      <c r="F20" s="124">
        <f t="shared" si="0"/>
        <v>1280338.8400000001</v>
      </c>
      <c r="G20" s="123">
        <v>0</v>
      </c>
      <c r="H20" s="147">
        <v>-210422.37</v>
      </c>
      <c r="I20" s="130">
        <v>11813.09</v>
      </c>
      <c r="L20" s="148"/>
    </row>
    <row r="21" spans="2:13" s="126" customFormat="1" ht="13.5" customHeight="1" x14ac:dyDescent="0.2">
      <c r="B21" s="127" t="s">
        <v>34</v>
      </c>
      <c r="C21" s="109" t="s">
        <v>12</v>
      </c>
      <c r="D21" s="140" t="s">
        <v>35</v>
      </c>
      <c r="E21" s="123">
        <f>'[2]Março-2023 '!F21</f>
        <v>47639416.700000003</v>
      </c>
      <c r="F21" s="124">
        <f t="shared" si="0"/>
        <v>48535201.870000005</v>
      </c>
      <c r="G21" s="123">
        <v>0</v>
      </c>
      <c r="H21" s="123">
        <v>0</v>
      </c>
      <c r="I21" s="130">
        <v>895785.17</v>
      </c>
      <c r="K21" s="149"/>
      <c r="L21" s="135"/>
    </row>
    <row r="22" spans="2:13" s="126" customFormat="1" ht="13.5" customHeight="1" x14ac:dyDescent="0.2">
      <c r="B22" s="127" t="s">
        <v>36</v>
      </c>
      <c r="C22" s="109"/>
      <c r="D22" s="140" t="s">
        <v>37</v>
      </c>
      <c r="E22" s="123">
        <f>'[2]Março-2023 '!F22</f>
        <v>17780981.489999998</v>
      </c>
      <c r="F22" s="124">
        <f t="shared" si="0"/>
        <v>17942893.139999997</v>
      </c>
      <c r="G22" s="123">
        <v>0</v>
      </c>
      <c r="H22" s="123">
        <v>0</v>
      </c>
      <c r="I22" s="130">
        <v>161911.65</v>
      </c>
      <c r="L22" s="135"/>
    </row>
    <row r="23" spans="2:13" s="126" customFormat="1" ht="13.5" customHeight="1" thickBot="1" x14ac:dyDescent="0.25">
      <c r="B23" s="127" t="s">
        <v>38</v>
      </c>
      <c r="C23" s="109"/>
      <c r="D23" s="140" t="s">
        <v>39</v>
      </c>
      <c r="E23" s="123">
        <f>'[2]Março-2023 '!F23</f>
        <v>15168297.109999999</v>
      </c>
      <c r="F23" s="124">
        <f t="shared" si="0"/>
        <v>15358641.549999999</v>
      </c>
      <c r="G23" s="129">
        <v>0</v>
      </c>
      <c r="H23" s="123">
        <v>0</v>
      </c>
      <c r="I23" s="130">
        <v>190344.44</v>
      </c>
      <c r="J23" s="138"/>
      <c r="K23" s="150"/>
    </row>
    <row r="24" spans="2:13" s="126" customFormat="1" ht="13.5" customHeight="1" thickBot="1" x14ac:dyDescent="0.25">
      <c r="B24" s="127" t="s">
        <v>24</v>
      </c>
      <c r="C24" s="146" t="s">
        <v>40</v>
      </c>
      <c r="D24" s="140" t="s">
        <v>41</v>
      </c>
      <c r="E24" s="123">
        <f>'[2]Março-2023 '!F24</f>
        <v>2654.12</v>
      </c>
      <c r="F24" s="124">
        <f t="shared" si="0"/>
        <v>1478.2299999999998</v>
      </c>
      <c r="G24" s="129">
        <v>0</v>
      </c>
      <c r="H24" s="151">
        <v>-1192</v>
      </c>
      <c r="I24" s="130">
        <v>16.11</v>
      </c>
      <c r="J24" s="150"/>
      <c r="K24" s="150"/>
    </row>
    <row r="25" spans="2:13" s="126" customFormat="1" ht="13.5" customHeight="1" x14ac:dyDescent="0.2">
      <c r="B25" s="127" t="s">
        <v>42</v>
      </c>
      <c r="C25" s="110" t="s">
        <v>12</v>
      </c>
      <c r="D25" s="140" t="s">
        <v>43</v>
      </c>
      <c r="E25" s="123">
        <f>'[2]Março-2023 '!F25</f>
        <v>30082057.129999999</v>
      </c>
      <c r="F25" s="124">
        <f t="shared" si="0"/>
        <v>29895840.209999997</v>
      </c>
      <c r="G25" s="141">
        <v>0</v>
      </c>
      <c r="H25" s="141">
        <v>0</v>
      </c>
      <c r="I25" s="152">
        <v>-186216.92</v>
      </c>
      <c r="J25" s="153"/>
      <c r="K25" s="150"/>
    </row>
    <row r="26" spans="2:13" s="126" customFormat="1" ht="13.5" customHeight="1" x14ac:dyDescent="0.2">
      <c r="B26" s="127" t="s">
        <v>44</v>
      </c>
      <c r="C26" s="111"/>
      <c r="D26" s="140" t="s">
        <v>45</v>
      </c>
      <c r="E26" s="123">
        <f>'[2]Março-2023 '!F26</f>
        <v>10820033.620000001</v>
      </c>
      <c r="F26" s="124">
        <f t="shared" si="0"/>
        <v>11008777.450000001</v>
      </c>
      <c r="G26" s="129">
        <v>0</v>
      </c>
      <c r="H26" s="141">
        <v>0</v>
      </c>
      <c r="I26" s="130">
        <v>188743.83</v>
      </c>
      <c r="J26" s="153"/>
      <c r="K26" s="150"/>
    </row>
    <row r="27" spans="2:13" s="126" customFormat="1" ht="15" customHeight="1" x14ac:dyDescent="0.2">
      <c r="B27" s="127" t="s">
        <v>46</v>
      </c>
      <c r="C27" s="111"/>
      <c r="D27" s="140" t="s">
        <v>47</v>
      </c>
      <c r="E27" s="123">
        <f>'[2]Março-2023 '!F27</f>
        <v>5617124.9499999993</v>
      </c>
      <c r="F27" s="124">
        <f t="shared" si="0"/>
        <v>5670530.2699999996</v>
      </c>
      <c r="G27" s="129">
        <v>0</v>
      </c>
      <c r="H27" s="129">
        <v>0</v>
      </c>
      <c r="I27" s="130">
        <v>53405.32</v>
      </c>
      <c r="J27" s="153"/>
      <c r="K27" s="150"/>
    </row>
    <row r="28" spans="2:13" s="126" customFormat="1" ht="15" customHeight="1" x14ac:dyDescent="0.2">
      <c r="B28" s="127" t="s">
        <v>48</v>
      </c>
      <c r="C28" s="111"/>
      <c r="D28" s="140" t="s">
        <v>49</v>
      </c>
      <c r="E28" s="123">
        <f>'[2]Março-2023 '!F28</f>
        <v>8099476.1900000013</v>
      </c>
      <c r="F28" s="124">
        <f t="shared" si="0"/>
        <v>8141011.1700000018</v>
      </c>
      <c r="G28" s="129">
        <v>0</v>
      </c>
      <c r="H28" s="129">
        <v>0</v>
      </c>
      <c r="I28" s="130">
        <v>41534.980000000003</v>
      </c>
      <c r="J28" s="153"/>
      <c r="K28" s="150"/>
    </row>
    <row r="29" spans="2:13" s="126" customFormat="1" ht="15.95" customHeight="1" thickBot="1" x14ac:dyDescent="0.25">
      <c r="B29" s="127" t="s">
        <v>50</v>
      </c>
      <c r="C29" s="112"/>
      <c r="D29" s="140" t="s">
        <v>51</v>
      </c>
      <c r="E29" s="154">
        <f>'[2]Março-2023 '!F29</f>
        <v>47187026.109999999</v>
      </c>
      <c r="F29" s="155">
        <f t="shared" si="0"/>
        <v>47786533.420000002</v>
      </c>
      <c r="G29" s="137">
        <v>0</v>
      </c>
      <c r="H29" s="156">
        <v>0</v>
      </c>
      <c r="I29" s="130">
        <v>599507.31000000006</v>
      </c>
      <c r="J29" s="153"/>
      <c r="K29" s="150"/>
    </row>
    <row r="30" spans="2:13" s="126" customFormat="1" ht="13.5" customHeight="1" x14ac:dyDescent="0.2">
      <c r="B30" s="157" t="s">
        <v>52</v>
      </c>
      <c r="C30" s="110" t="s">
        <v>53</v>
      </c>
      <c r="D30" s="158" t="s">
        <v>54</v>
      </c>
      <c r="E30" s="123">
        <f>'[2]Março-2023 '!F30</f>
        <v>18142052.18</v>
      </c>
      <c r="F30" s="124">
        <f t="shared" si="0"/>
        <v>18300434.73</v>
      </c>
      <c r="G30" s="159">
        <v>0</v>
      </c>
      <c r="H30" s="159">
        <v>0</v>
      </c>
      <c r="I30" s="160">
        <v>158382.54999999999</v>
      </c>
      <c r="J30" s="150"/>
      <c r="K30" s="150"/>
    </row>
    <row r="31" spans="2:13" s="126" customFormat="1" ht="13.5" customHeight="1" x14ac:dyDescent="0.2">
      <c r="B31" s="121" t="s">
        <v>103</v>
      </c>
      <c r="C31" s="111"/>
      <c r="D31" s="140" t="s">
        <v>56</v>
      </c>
      <c r="E31" s="123">
        <f>'[2]Março-2023 '!F31</f>
        <v>56287500.400000006</v>
      </c>
      <c r="F31" s="124">
        <f t="shared" si="0"/>
        <v>56758896.800000004</v>
      </c>
      <c r="G31" s="141">
        <v>0</v>
      </c>
      <c r="H31" s="141">
        <v>0</v>
      </c>
      <c r="I31" s="143">
        <v>471396.4</v>
      </c>
      <c r="J31" s="150"/>
      <c r="K31" s="150"/>
    </row>
    <row r="32" spans="2:13" s="126" customFormat="1" ht="13.5" customHeight="1" x14ac:dyDescent="0.2">
      <c r="B32" s="161" t="s">
        <v>57</v>
      </c>
      <c r="C32" s="111"/>
      <c r="D32" s="140" t="s">
        <v>58</v>
      </c>
      <c r="E32" s="123">
        <f>'[2]Março-2023 '!F32</f>
        <v>9977780.3099999987</v>
      </c>
      <c r="F32" s="124">
        <f t="shared" si="0"/>
        <v>10101668.229999999</v>
      </c>
      <c r="G32" s="141">
        <v>0</v>
      </c>
      <c r="H32" s="141">
        <v>0</v>
      </c>
      <c r="I32" s="130">
        <v>123887.92</v>
      </c>
      <c r="J32" s="162"/>
      <c r="K32" s="150"/>
    </row>
    <row r="33" spans="2:12" s="126" customFormat="1" ht="13.5" customHeight="1" x14ac:dyDescent="0.2">
      <c r="B33" s="127" t="s">
        <v>59</v>
      </c>
      <c r="C33" s="111"/>
      <c r="D33" s="140" t="s">
        <v>60</v>
      </c>
      <c r="E33" s="123">
        <f>'[2]Março-2023 '!F33</f>
        <v>8858800.9700000007</v>
      </c>
      <c r="F33" s="124">
        <f t="shared" si="0"/>
        <v>9122292.75</v>
      </c>
      <c r="G33" s="129">
        <v>0</v>
      </c>
      <c r="H33" s="141">
        <v>0</v>
      </c>
      <c r="I33" s="163">
        <v>263491.78000000003</v>
      </c>
      <c r="J33" s="150"/>
      <c r="K33" s="150"/>
    </row>
    <row r="34" spans="2:12" s="126" customFormat="1" ht="13.5" customHeight="1" x14ac:dyDescent="0.2">
      <c r="B34" s="127" t="s">
        <v>61</v>
      </c>
      <c r="C34" s="111"/>
      <c r="D34" s="140" t="s">
        <v>62</v>
      </c>
      <c r="E34" s="123">
        <f>'[2]Março-2023 '!F34</f>
        <v>19323897.909999996</v>
      </c>
      <c r="F34" s="124">
        <f t="shared" si="0"/>
        <v>19582236.039999995</v>
      </c>
      <c r="G34" s="129">
        <v>0</v>
      </c>
      <c r="H34" s="141">
        <v>0</v>
      </c>
      <c r="I34" s="130">
        <v>258338.13</v>
      </c>
      <c r="J34" s="138"/>
      <c r="K34" s="150"/>
    </row>
    <row r="35" spans="2:12" s="126" customFormat="1" ht="15.95" customHeight="1" x14ac:dyDescent="0.2">
      <c r="B35" s="127" t="s">
        <v>63</v>
      </c>
      <c r="C35" s="111"/>
      <c r="D35" s="140" t="s">
        <v>64</v>
      </c>
      <c r="E35" s="123">
        <f>'[2]Março-2023 '!F35</f>
        <v>19283278.73</v>
      </c>
      <c r="F35" s="124">
        <f t="shared" si="0"/>
        <v>19871662.449999999</v>
      </c>
      <c r="G35" s="141">
        <v>0</v>
      </c>
      <c r="H35" s="141">
        <v>0</v>
      </c>
      <c r="I35" s="130">
        <v>588383.72</v>
      </c>
      <c r="J35" s="162"/>
      <c r="K35" s="150"/>
      <c r="L35" s="164"/>
    </row>
    <row r="36" spans="2:12" s="126" customFormat="1" ht="15.95" customHeight="1" x14ac:dyDescent="0.2">
      <c r="B36" s="127" t="s">
        <v>65</v>
      </c>
      <c r="C36" s="111"/>
      <c r="D36" s="140" t="s">
        <v>66</v>
      </c>
      <c r="E36" s="123">
        <f>'[2]Março-2023 '!F36</f>
        <v>14589820.58</v>
      </c>
      <c r="F36" s="124">
        <f t="shared" si="0"/>
        <v>14876460.34</v>
      </c>
      <c r="G36" s="141">
        <v>0</v>
      </c>
      <c r="H36" s="141">
        <v>0</v>
      </c>
      <c r="I36" s="130">
        <v>286639.76</v>
      </c>
      <c r="J36" s="165"/>
      <c r="K36" s="165"/>
      <c r="L36" s="166"/>
    </row>
    <row r="37" spans="2:12" s="126" customFormat="1" ht="14.25" customHeight="1" x14ac:dyDescent="0.2">
      <c r="B37" s="127" t="s">
        <v>67</v>
      </c>
      <c r="C37" s="111"/>
      <c r="D37" s="167" t="s">
        <v>68</v>
      </c>
      <c r="E37" s="123">
        <f>'[2]Março-2023 '!F37</f>
        <v>12232612.57</v>
      </c>
      <c r="F37" s="124">
        <f t="shared" si="0"/>
        <v>12152384.950000001</v>
      </c>
      <c r="G37" s="129">
        <v>0</v>
      </c>
      <c r="H37" s="141">
        <v>0</v>
      </c>
      <c r="I37" s="152">
        <v>-80227.62</v>
      </c>
      <c r="J37" s="165"/>
      <c r="K37" s="165" t="s">
        <v>69</v>
      </c>
      <c r="L37" s="168"/>
    </row>
    <row r="38" spans="2:12" s="126" customFormat="1" ht="14.25" customHeight="1" thickBot="1" x14ac:dyDescent="0.25">
      <c r="B38" s="169" t="s">
        <v>70</v>
      </c>
      <c r="C38" s="112"/>
      <c r="D38" s="170" t="s">
        <v>71</v>
      </c>
      <c r="E38" s="154">
        <f>'[2]Março-2023 '!F38</f>
        <v>37256065.629999995</v>
      </c>
      <c r="F38" s="155">
        <f t="shared" si="0"/>
        <v>39356829.719999991</v>
      </c>
      <c r="G38" s="155">
        <v>1745669.11</v>
      </c>
      <c r="H38" s="154">
        <v>0</v>
      </c>
      <c r="I38" s="171">
        <v>355094.98</v>
      </c>
      <c r="J38" s="165"/>
      <c r="K38" s="165"/>
      <c r="L38" s="168"/>
    </row>
    <row r="39" spans="2:12" s="126" customFormat="1" ht="15" customHeight="1" x14ac:dyDescent="0.2">
      <c r="B39" s="121" t="s">
        <v>72</v>
      </c>
      <c r="C39" s="110" t="s">
        <v>73</v>
      </c>
      <c r="D39" s="172" t="s">
        <v>74</v>
      </c>
      <c r="E39" s="123">
        <f>'[2]Março-2023 '!F39</f>
        <v>5676673.6600000001</v>
      </c>
      <c r="F39" s="124">
        <f t="shared" si="0"/>
        <v>5738537.7000000002</v>
      </c>
      <c r="G39" s="137">
        <v>0</v>
      </c>
      <c r="H39" s="159">
        <v>0</v>
      </c>
      <c r="I39" s="125">
        <v>61864.04</v>
      </c>
      <c r="J39" s="165"/>
      <c r="K39" s="165"/>
      <c r="L39" s="168"/>
    </row>
    <row r="40" spans="2:12" s="126" customFormat="1" ht="15" customHeight="1" x14ac:dyDescent="0.2">
      <c r="B40" s="127" t="s">
        <v>75</v>
      </c>
      <c r="C40" s="111"/>
      <c r="D40" s="173" t="s">
        <v>76</v>
      </c>
      <c r="E40" s="123">
        <f>'[2]Março-2023 '!F40</f>
        <v>12849309.959999999</v>
      </c>
      <c r="F40" s="124">
        <f t="shared" si="0"/>
        <v>12968997.559999999</v>
      </c>
      <c r="G40" s="137">
        <v>0</v>
      </c>
      <c r="H40" s="141">
        <v>0</v>
      </c>
      <c r="I40" s="125">
        <v>119687.6</v>
      </c>
      <c r="J40" s="165"/>
      <c r="K40" s="165"/>
      <c r="L40" s="148"/>
    </row>
    <row r="41" spans="2:12" s="126" customFormat="1" ht="13.5" customHeight="1" thickBot="1" x14ac:dyDescent="0.25">
      <c r="B41" s="169" t="s">
        <v>77</v>
      </c>
      <c r="C41" s="112"/>
      <c r="D41" s="174" t="s">
        <v>78</v>
      </c>
      <c r="E41" s="154">
        <f>'[2]Março-2023 '!F41</f>
        <v>1938544.86</v>
      </c>
      <c r="F41" s="155">
        <f t="shared" si="0"/>
        <v>1950316.9400000002</v>
      </c>
      <c r="G41" s="155">
        <v>0</v>
      </c>
      <c r="H41" s="154">
        <v>0</v>
      </c>
      <c r="I41" s="171">
        <v>11772.08</v>
      </c>
      <c r="J41" s="165"/>
      <c r="K41" s="175"/>
    </row>
    <row r="42" spans="2:12" s="126" customFormat="1" ht="13.5" customHeight="1" x14ac:dyDescent="0.2">
      <c r="B42" s="121" t="s">
        <v>79</v>
      </c>
      <c r="C42" s="110" t="s">
        <v>80</v>
      </c>
      <c r="D42" s="173" t="s">
        <v>81</v>
      </c>
      <c r="E42" s="123">
        <f>'[2]Março-2023 '!F42</f>
        <v>6285304.2499999991</v>
      </c>
      <c r="F42" s="124">
        <f t="shared" si="0"/>
        <v>6368634.3999999994</v>
      </c>
      <c r="G42" s="137">
        <v>0</v>
      </c>
      <c r="H42" s="159">
        <v>0</v>
      </c>
      <c r="I42" s="125">
        <v>83330.149999999994</v>
      </c>
      <c r="J42" s="165"/>
      <c r="K42" s="165"/>
    </row>
    <row r="43" spans="2:12" s="126" customFormat="1" ht="13.5" customHeight="1" x14ac:dyDescent="0.2">
      <c r="B43" s="127" t="s">
        <v>82</v>
      </c>
      <c r="C43" s="111"/>
      <c r="D43" s="140" t="s">
        <v>83</v>
      </c>
      <c r="E43" s="123">
        <f>'[2]Março-2023 '!F43</f>
        <v>2703268.2199999997</v>
      </c>
      <c r="F43" s="124">
        <f t="shared" si="0"/>
        <v>2754061.2699999996</v>
      </c>
      <c r="G43" s="129">
        <v>0</v>
      </c>
      <c r="H43" s="129">
        <v>0</v>
      </c>
      <c r="I43" s="130">
        <v>50793.05</v>
      </c>
      <c r="J43" s="165"/>
      <c r="K43" s="165"/>
    </row>
    <row r="44" spans="2:12" s="126" customFormat="1" ht="13.5" customHeight="1" x14ac:dyDescent="0.2">
      <c r="B44" s="127" t="s">
        <v>84</v>
      </c>
      <c r="C44" s="111"/>
      <c r="D44" s="140" t="s">
        <v>85</v>
      </c>
      <c r="E44" s="123">
        <f>'[2]Março-2023 '!F44</f>
        <v>8425331.2300000004</v>
      </c>
      <c r="F44" s="124">
        <f t="shared" si="0"/>
        <v>8528619.7599999998</v>
      </c>
      <c r="G44" s="129">
        <v>0</v>
      </c>
      <c r="H44" s="129">
        <v>0</v>
      </c>
      <c r="I44" s="130">
        <v>103288.53</v>
      </c>
      <c r="J44" s="150"/>
      <c r="K44" s="150"/>
    </row>
    <row r="45" spans="2:12" s="126" customFormat="1" ht="13.5" customHeight="1" thickBot="1" x14ac:dyDescent="0.25">
      <c r="B45" s="169" t="s">
        <v>86</v>
      </c>
      <c r="C45" s="112"/>
      <c r="D45" s="170" t="s">
        <v>87</v>
      </c>
      <c r="E45" s="154">
        <f>'[2]Março-2023 '!F45</f>
        <v>8773760.4900000002</v>
      </c>
      <c r="F45" s="155">
        <f t="shared" si="0"/>
        <v>8937164.3800000008</v>
      </c>
      <c r="G45" s="154">
        <v>0</v>
      </c>
      <c r="H45" s="176">
        <v>0</v>
      </c>
      <c r="I45" s="171">
        <v>163403.89000000001</v>
      </c>
      <c r="J45" s="150"/>
      <c r="K45" s="177"/>
    </row>
    <row r="46" spans="2:12" s="126" customFormat="1" ht="15" customHeight="1" thickBot="1" x14ac:dyDescent="0.25">
      <c r="B46" s="146" t="s">
        <v>88</v>
      </c>
      <c r="C46" s="146" t="s">
        <v>89</v>
      </c>
      <c r="D46" s="178" t="s">
        <v>90</v>
      </c>
      <c r="E46" s="123">
        <f>'[2]Março-2023 '!F46</f>
        <v>27953197.629999999</v>
      </c>
      <c r="F46" s="124">
        <f t="shared" si="0"/>
        <v>28203785.199999999</v>
      </c>
      <c r="G46" s="179">
        <v>0</v>
      </c>
      <c r="H46" s="179">
        <v>0</v>
      </c>
      <c r="I46" s="180">
        <v>250587.57</v>
      </c>
      <c r="J46" s="150"/>
      <c r="K46" s="177"/>
    </row>
    <row r="47" spans="2:12" ht="18.75" customHeight="1" thickBot="1" x14ac:dyDescent="0.25">
      <c r="B47" s="113" t="s">
        <v>91</v>
      </c>
      <c r="C47" s="114"/>
      <c r="D47" s="115"/>
      <c r="E47" s="83">
        <f>SUM(E10:E46)</f>
        <v>1010994195.7900003</v>
      </c>
      <c r="F47" s="84">
        <f>SUM(F10:F46)</f>
        <v>1027158110.2500001</v>
      </c>
      <c r="G47" s="85">
        <f>SUM(G10:G46)</f>
        <v>11712308.209999999</v>
      </c>
      <c r="H47" s="86">
        <f>SUM(H10:H46)</f>
        <v>-7085892.4799999995</v>
      </c>
      <c r="I47" s="86">
        <f>SUM(I10:I46)</f>
        <v>11537498.730000004</v>
      </c>
      <c r="J47" s="2"/>
      <c r="K47" s="21"/>
    </row>
    <row r="48" spans="2:12" ht="14.25" customHeight="1" x14ac:dyDescent="0.2">
      <c r="B48" s="87"/>
      <c r="C48" s="87"/>
      <c r="D48" s="87"/>
      <c r="E48" s="87"/>
      <c r="F48" s="87"/>
      <c r="G48" s="88"/>
      <c r="H48" s="88"/>
      <c r="I48" s="88"/>
      <c r="J48" s="2"/>
      <c r="K48" s="21"/>
    </row>
    <row r="49" spans="1:11" ht="11.25" customHeight="1" x14ac:dyDescent="0.2">
      <c r="B49" s="87" t="s">
        <v>92</v>
      </c>
      <c r="C49" s="89"/>
      <c r="D49" s="90"/>
      <c r="E49" s="91"/>
      <c r="F49" s="36"/>
      <c r="G49" s="89"/>
      <c r="H49" s="116" t="s">
        <v>104</v>
      </c>
      <c r="I49" s="116"/>
      <c r="J49" s="2"/>
      <c r="K49" s="21"/>
    </row>
    <row r="50" spans="1:11" ht="13.5" customHeight="1" x14ac:dyDescent="0.25">
      <c r="B50" s="21"/>
      <c r="C50" s="90"/>
      <c r="D50" s="92"/>
      <c r="E50"/>
      <c r="F50" s="93"/>
      <c r="J50" s="2"/>
      <c r="K50" s="21"/>
    </row>
    <row r="51" spans="1:11" ht="12" customHeight="1" x14ac:dyDescent="0.2">
      <c r="B51" s="94" t="s">
        <v>94</v>
      </c>
      <c r="C51" s="95"/>
      <c r="D51" s="90"/>
      <c r="E51" s="104" t="s">
        <v>95</v>
      </c>
      <c r="F51" s="104"/>
      <c r="G51" s="36"/>
      <c r="H51" s="36"/>
      <c r="I51" s="36"/>
    </row>
    <row r="52" spans="1:11" ht="15.95" customHeight="1" x14ac:dyDescent="0.2">
      <c r="B52" s="21" t="s">
        <v>96</v>
      </c>
      <c r="C52" s="90"/>
      <c r="D52" s="89"/>
      <c r="E52" s="117" t="s">
        <v>97</v>
      </c>
      <c r="F52" s="117"/>
      <c r="G52" s="87"/>
      <c r="H52" s="2"/>
      <c r="I52" s="2"/>
    </row>
    <row r="53" spans="1:11" ht="15.95" customHeight="1" x14ac:dyDescent="0.2">
      <c r="B53" s="21"/>
      <c r="C53" s="90"/>
      <c r="D53" s="89"/>
      <c r="E53" s="21"/>
      <c r="F53" s="21"/>
      <c r="G53" s="87"/>
      <c r="H53" s="2"/>
      <c r="I53" s="2"/>
    </row>
    <row r="54" spans="1:11" ht="18" customHeight="1" x14ac:dyDescent="0.2">
      <c r="B54" s="118" t="s">
        <v>98</v>
      </c>
      <c r="C54" s="118"/>
      <c r="D54" s="118"/>
      <c r="E54" s="118"/>
      <c r="F54" s="118"/>
      <c r="G54" s="118"/>
      <c r="H54" s="118"/>
      <c r="I54" s="118"/>
    </row>
    <row r="55" spans="1:11" ht="11.25" customHeight="1" x14ac:dyDescent="0.2">
      <c r="B55" s="119" t="s">
        <v>99</v>
      </c>
      <c r="C55" s="119"/>
      <c r="D55" s="119"/>
      <c r="E55" s="119"/>
      <c r="F55" s="119"/>
      <c r="G55" s="119"/>
      <c r="H55" s="119"/>
      <c r="I55" s="119"/>
    </row>
    <row r="56" spans="1:11" ht="12" customHeight="1" x14ac:dyDescent="0.2">
      <c r="B56" s="119" t="s">
        <v>100</v>
      </c>
      <c r="C56" s="119"/>
      <c r="D56" s="119"/>
      <c r="E56" s="119"/>
      <c r="F56" s="119"/>
      <c r="G56" s="119"/>
      <c r="H56" s="119"/>
      <c r="I56" s="119"/>
    </row>
    <row r="57" spans="1:11" ht="12.75" customHeight="1" x14ac:dyDescent="0.2">
      <c r="B57" s="120" t="s">
        <v>101</v>
      </c>
      <c r="C57" s="120"/>
      <c r="D57" s="120"/>
      <c r="E57" s="120"/>
      <c r="F57" s="120"/>
      <c r="G57" s="120"/>
      <c r="H57" s="120"/>
      <c r="I57" s="120"/>
    </row>
    <row r="58" spans="1:11" ht="12" customHeight="1" x14ac:dyDescent="0.2">
      <c r="B58" s="96"/>
      <c r="C58" s="96"/>
      <c r="D58" s="89"/>
      <c r="E58" s="21"/>
      <c r="F58" s="21"/>
      <c r="G58" s="87"/>
      <c r="H58" s="2"/>
      <c r="I58" s="2"/>
    </row>
    <row r="59" spans="1:11" ht="15.75" customHeight="1" x14ac:dyDescent="0.2">
      <c r="B59" s="96"/>
      <c r="C59" s="96"/>
      <c r="D59" s="89"/>
      <c r="E59" s="96"/>
      <c r="F59" s="96"/>
      <c r="G59" s="87"/>
      <c r="H59" s="2"/>
      <c r="I59" s="2"/>
    </row>
    <row r="60" spans="1:11" ht="14.25" customHeight="1" x14ac:dyDescent="0.2">
      <c r="B60" s="97"/>
      <c r="C60" s="97"/>
      <c r="D60" s="89"/>
      <c r="E60" s="97"/>
      <c r="F60" s="97"/>
      <c r="G60" s="87"/>
      <c r="H60" s="2"/>
      <c r="I60" s="2"/>
    </row>
    <row r="61" spans="1:11" ht="12" customHeight="1" x14ac:dyDescent="0.2">
      <c r="A61" s="2"/>
      <c r="B61" s="98"/>
      <c r="C61" s="98"/>
      <c r="D61" s="98"/>
      <c r="E61" s="101"/>
      <c r="F61" s="102"/>
      <c r="G61" s="103"/>
      <c r="H61" s="103"/>
      <c r="I61" s="90"/>
    </row>
    <row r="62" spans="1:11" ht="10.5" customHeight="1" x14ac:dyDescent="0.2">
      <c r="B62" s="99"/>
      <c r="C62" s="99"/>
      <c r="D62" s="99"/>
      <c r="E62" s="99"/>
      <c r="F62" s="99"/>
      <c r="G62" s="99"/>
      <c r="H62" s="99"/>
      <c r="I62" s="99"/>
    </row>
    <row r="63" spans="1:11" ht="12.75" customHeight="1" x14ac:dyDescent="0.2">
      <c r="B63" s="87"/>
      <c r="C63" s="87"/>
      <c r="D63" s="87"/>
      <c r="E63" s="87"/>
      <c r="F63" s="87"/>
      <c r="G63" s="87"/>
      <c r="H63" s="87"/>
      <c r="I63" s="87"/>
    </row>
    <row r="64" spans="1:11" x14ac:dyDescent="0.2">
      <c r="B64" s="87"/>
      <c r="C64" s="87"/>
      <c r="D64" s="87"/>
      <c r="E64" s="87"/>
      <c r="F64" s="87"/>
      <c r="G64" s="87"/>
      <c r="H64" s="87"/>
      <c r="I64" s="87"/>
    </row>
    <row r="65" spans="4:10" x14ac:dyDescent="0.2">
      <c r="D65" s="87"/>
      <c r="F65" s="20"/>
    </row>
    <row r="66" spans="4:10" x14ac:dyDescent="0.2">
      <c r="D66" s="87"/>
    </row>
    <row r="67" spans="4:10" x14ac:dyDescent="0.2">
      <c r="D67" s="87"/>
    </row>
    <row r="68" spans="4:10" x14ac:dyDescent="0.2">
      <c r="D68" s="87"/>
      <c r="E68" s="100"/>
      <c r="F68" s="39"/>
      <c r="G68" s="39"/>
      <c r="H68" s="39"/>
      <c r="I68" s="39"/>
      <c r="J68" s="39"/>
    </row>
    <row r="69" spans="4:10" x14ac:dyDescent="0.2">
      <c r="D69" s="87"/>
    </row>
    <row r="70" spans="4:10" x14ac:dyDescent="0.2">
      <c r="D70" s="87"/>
    </row>
    <row r="71" spans="4:10" x14ac:dyDescent="0.2">
      <c r="D71" s="87"/>
    </row>
    <row r="72" spans="4:10" x14ac:dyDescent="0.2">
      <c r="D72" s="87"/>
    </row>
    <row r="73" spans="4:10" x14ac:dyDescent="0.2">
      <c r="D73" s="87"/>
    </row>
    <row r="74" spans="4:10" x14ac:dyDescent="0.2">
      <c r="D74" s="87"/>
    </row>
  </sheetData>
  <mergeCells count="17">
    <mergeCell ref="E51:F51"/>
    <mergeCell ref="B3:I3"/>
    <mergeCell ref="B4:I4"/>
    <mergeCell ref="B6:I7"/>
    <mergeCell ref="C10:C19"/>
    <mergeCell ref="C21:C23"/>
    <mergeCell ref="C25:C29"/>
    <mergeCell ref="C30:C38"/>
    <mergeCell ref="C39:C41"/>
    <mergeCell ref="C42:C45"/>
    <mergeCell ref="B47:D47"/>
    <mergeCell ref="H49:I49"/>
    <mergeCell ref="E52:F52"/>
    <mergeCell ref="B54:I54"/>
    <mergeCell ref="B55:I55"/>
    <mergeCell ref="B56:I56"/>
    <mergeCell ref="B57:I57"/>
  </mergeCells>
  <printOptions horizontalCentered="1"/>
  <pageMargins left="0.19685039370078741" right="0.19685039370078741" top="0.31496062992125984" bottom="0.31496062992125984" header="0.31496062992125984" footer="0.31496062992125984"/>
  <pageSetup paperSize="9"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março-2023 </vt:lpstr>
      <vt:lpstr>abril-2023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2023-05-05T14:22:36Z</cp:lastPrinted>
  <dcterms:created xsi:type="dcterms:W3CDTF">2023-04-13T13:31:05Z</dcterms:created>
  <dcterms:modified xsi:type="dcterms:W3CDTF">2023-05-09T15:53:55Z</dcterms:modified>
</cp:coreProperties>
</file>