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s\Downloads\"/>
    </mc:Choice>
  </mc:AlternateContent>
  <xr:revisionPtr revIDLastSave="0" documentId="13_ncr:1_{0A695D6F-E3FF-48E4-8EA6-9CC89FAAB348}" xr6:coauthVersionLast="47" xr6:coauthVersionMax="47" xr10:uidLastSave="{00000000-0000-0000-0000-000000000000}"/>
  <bookViews>
    <workbookView xWindow="-120" yWindow="-120" windowWidth="29040" windowHeight="15720" xr2:uid="{5DB5A1E9-CF89-44B8-83E0-D0F4E098CBDA}"/>
  </bookViews>
  <sheets>
    <sheet name="Maio-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H49" i="1"/>
  <c r="G49" i="1"/>
  <c r="E48" i="1"/>
  <c r="F48" i="1" s="1"/>
  <c r="F47" i="1"/>
  <c r="E47" i="1"/>
  <c r="E46" i="1"/>
  <c r="F46" i="1" s="1"/>
  <c r="E45" i="1"/>
  <c r="F45" i="1" s="1"/>
  <c r="F44" i="1"/>
  <c r="E44" i="1"/>
  <c r="E43" i="1"/>
  <c r="F43" i="1" s="1"/>
  <c r="F42" i="1"/>
  <c r="E42" i="1"/>
  <c r="E41" i="1"/>
  <c r="F41" i="1" s="1"/>
  <c r="F40" i="1"/>
  <c r="E40" i="1"/>
  <c r="F39" i="1"/>
  <c r="E39" i="1"/>
  <c r="F38" i="1"/>
  <c r="E38" i="1"/>
  <c r="E37" i="1"/>
  <c r="F37" i="1" s="1"/>
  <c r="F36" i="1"/>
  <c r="E36" i="1"/>
  <c r="F35" i="1"/>
  <c r="E35" i="1"/>
  <c r="F34" i="1"/>
  <c r="E34" i="1"/>
  <c r="F33" i="1"/>
  <c r="E33" i="1"/>
  <c r="F32" i="1"/>
  <c r="E32" i="1"/>
  <c r="E31" i="1"/>
  <c r="F31" i="1" s="1"/>
  <c r="F30" i="1"/>
  <c r="E30" i="1"/>
  <c r="F29" i="1"/>
  <c r="E29" i="1"/>
  <c r="F28" i="1"/>
  <c r="E28" i="1"/>
  <c r="E27" i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F20" i="1"/>
  <c r="E20" i="1"/>
  <c r="E19" i="1"/>
  <c r="F19" i="1" s="1"/>
  <c r="E18" i="1"/>
  <c r="F18" i="1" s="1"/>
  <c r="E17" i="1"/>
  <c r="F17" i="1" s="1"/>
  <c r="E16" i="1"/>
  <c r="F16" i="1" s="1"/>
  <c r="E15" i="1"/>
  <c r="F15" i="1" s="1"/>
  <c r="F14" i="1"/>
  <c r="E14" i="1"/>
  <c r="E13" i="1"/>
  <c r="F13" i="1" s="1"/>
  <c r="E12" i="1"/>
  <c r="F12" i="1" s="1"/>
  <c r="E11" i="1"/>
  <c r="F11" i="1" s="1"/>
  <c r="E10" i="1"/>
  <c r="E49" i="1" s="1"/>
  <c r="F10" i="1" l="1"/>
  <c r="F49" i="1" s="1"/>
</calcChain>
</file>

<file path=xl/sharedStrings.xml><?xml version="1.0" encoding="utf-8"?>
<sst xmlns="http://schemas.openxmlformats.org/spreadsheetml/2006/main" count="110" uniqueCount="106">
  <si>
    <t>PREFEITURA MUNICIPAL DE BOA VISTA</t>
  </si>
  <si>
    <t>REGIME DE PREVIDÊNCIA SOCIAL DOS SERVIDORES PÚBLICOS DO MUNICÍPIO DE BOA VISTA - PRESSEM</t>
  </si>
  <si>
    <t>Composição da Carteira de Investimentos - MAIO/2023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</si>
  <si>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</si>
  <si>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</si>
  <si>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</si>
  <si>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</si>
  <si>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</si>
  <si>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</si>
  <si>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</si>
  <si>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</si>
  <si>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</si>
  <si>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</si>
  <si>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</si>
  <si>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</si>
  <si>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</si>
  <si>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</si>
  <si>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 FI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</si>
  <si>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</si>
  <si>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</si>
  <si>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</si>
  <si>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</si>
  <si>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</si>
  <si>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</si>
  <si>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</si>
  <si>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</si>
  <si>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</si>
  <si>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>BB PREVIDENCIÁRIO RF REF DI LP PERFIL FIC FI</t>
  </si>
  <si>
    <t>14.091.645/0001-91</t>
  </si>
  <si>
    <t>BB PREVIDENCIÁRIO RF CRÉDITO PRIVADO IPCA III FI</t>
  </si>
  <si>
    <t>19.523.305/0001-06</t>
  </si>
  <si>
    <t>BB PREVIDENCIÁRIO TP VII</t>
  </si>
  <si>
    <t>3797-4/6101-8</t>
  </si>
  <si>
    <t xml:space="preserve">BB PREVIDENCIÁRIO RF IRF-M1 TP FIC FI </t>
  </si>
  <si>
    <t>10.418.335/0001-88</t>
  </si>
  <si>
    <t>BB PREVIDENCIÁRIO AÇÕES GOVERNANÇA FI</t>
  </si>
  <si>
    <t>10.418.362/0001-50</t>
  </si>
  <si>
    <t>BB PREVIDENCIÁRIO MULTIMERCADO FI LP</t>
  </si>
  <si>
    <t>29.258.294/0001-38</t>
  </si>
  <si>
    <t>BB PREVIDENCIÁRIO AÇÕES VALOR FIC</t>
  </si>
  <si>
    <t>3797-4/7023-8</t>
  </si>
  <si>
    <t>BB PREVID RF FLUXO (Suprimentos de fundos)</t>
  </si>
  <si>
    <t>22.632.237/0001-28</t>
  </si>
  <si>
    <t>BB AÇÕES ESG GLOBAIS FIC DE FIA - BDR NÍVEL I</t>
  </si>
  <si>
    <t>07.882.792/0001-14</t>
  </si>
  <si>
    <t>BB AÇÕES SELEÇÃO FATORIAL FIC DE FI</t>
  </si>
  <si>
    <t>15.486.093/0001-83</t>
  </si>
  <si>
    <r>
      <t xml:space="preserve">BB PREVIDENCIÁRIO RENDA FIXA TÍTULOS PÚBLICOS IPCA FI </t>
    </r>
    <r>
      <rPr>
        <sz val="10"/>
        <color rgb="FFFF0000"/>
        <rFont val="Calibri"/>
        <family val="2"/>
        <scheme val="minor"/>
      </rPr>
      <t/>
    </r>
  </si>
  <si>
    <t>44.345.590/0001-60</t>
  </si>
  <si>
    <r>
      <t xml:space="preserve">BB PREVIDENCIÁRIO RENDA FIXA TÍTULOS PÚBLICOS XXI FI </t>
    </r>
    <r>
      <rPr>
        <sz val="10"/>
        <color rgb="FFFF0000"/>
        <rFont val="Calibri"/>
        <family val="2"/>
        <scheme val="minor"/>
      </rPr>
      <t/>
    </r>
  </si>
  <si>
    <t>35.292.588/0001-89</t>
  </si>
  <si>
    <t>BB PREVIDENCIÁRIO RF ALOCAÇÃO ATIVA RETORNO TOTAL FIC DE FI</t>
  </si>
  <si>
    <t>23.215.097/0001-55</t>
  </si>
  <si>
    <t>3588/006.00071001-1</t>
  </si>
  <si>
    <t>CAIXA FIC BRASIL GESTÃO ESTRATÉGICA RENDA FIXA</t>
  </si>
  <si>
    <t>10.740.670/0001-06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</si>
  <si>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</si>
  <si>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</si>
  <si>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</si>
  <si>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</si>
  <si>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</si>
  <si>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30.068.224/0001-04</t>
  </si>
  <si>
    <t>CAIXA FIC AÇÕES MULTIGESTOR</t>
  </si>
  <si>
    <t>14.507.699/0001-95</t>
  </si>
  <si>
    <t xml:space="preserve">FIC AÇÕES EXPERT VINCI VALOR RPPS  </t>
  </si>
  <si>
    <t>30.036.235/0001-02</t>
  </si>
  <si>
    <t>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</si>
  <si>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</si>
  <si>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</si>
  <si>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</si>
  <si>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</si>
  <si>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</si>
  <si>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50.635.944/0001-03</t>
  </si>
  <si>
    <t xml:space="preserve">FI BRASIL 2024 X TP RF </t>
  </si>
  <si>
    <t>13.455.197/0001-03</t>
  </si>
  <si>
    <t>3436/45.000002.3</t>
  </si>
  <si>
    <t>SANTANDER FI IRF-M TP RENDA FIXA</t>
  </si>
  <si>
    <t>26.507.132/0001-06</t>
  </si>
  <si>
    <t>SANTANDER ATIVO FIC  RENDA FIXA</t>
  </si>
  <si>
    <t>29.549.642/0001-26</t>
  </si>
  <si>
    <t xml:space="preserve">SANTANDER SELEÇÃO CRESCIMENTO FIC AÇÕES </t>
  </si>
  <si>
    <t>24.571.992/0001-75</t>
  </si>
  <si>
    <t>1352/49500-4</t>
  </si>
  <si>
    <t>ITAÚ AÇÕES DUNAMIS FIC</t>
  </si>
  <si>
    <t>23.731.629/0001-07</t>
  </si>
  <si>
    <t>ITAÚ INSTITUCIONAL AÇÕES PHOENIX FICFI</t>
  </si>
  <si>
    <t>21.838.150/0001-49</t>
  </si>
  <si>
    <t>ITAÚ INSTITUCIONAL ALOCAÇÃO DINÂMICA RF FICFI</t>
  </si>
  <si>
    <t>42.318.981/0001-60</t>
  </si>
  <si>
    <t>ITAÚ AÇÕES MOMENTO 30 II FIC</t>
  </si>
  <si>
    <t>50.236.636/0001-05</t>
  </si>
  <si>
    <t>ITAÚ ASSET NTN-B 2024 RENDA FIXA FI</t>
  </si>
  <si>
    <t>03.399.411/0001-90</t>
  </si>
  <si>
    <t>0522/432917-1</t>
  </si>
  <si>
    <t>BRADESCO FI RF REFERENCIADO DI PREMIUM</t>
  </si>
  <si>
    <t>SALDO TOTAL</t>
  </si>
  <si>
    <t>Elaborado  por:</t>
  </si>
  <si>
    <t>Odete Costa</t>
  </si>
  <si>
    <t>Anna Carolina Vieira de Siqueira e Silva</t>
  </si>
  <si>
    <t>Agente Municipal</t>
  </si>
  <si>
    <t>Diretora de Administração e Finanças</t>
  </si>
  <si>
    <t>______________________________________________________________________________________________________________________________________________________________________________________________________________________________________</t>
  </si>
  <si>
    <t>Rua: Professor Agnelo Bitencourt, nº 361- Centro</t>
  </si>
  <si>
    <t xml:space="preserve">fone (95) 98400-2429/98400-9267 - Cep: 69.301-430 - Boa Vista - Roraima </t>
  </si>
  <si>
    <t>Site: www.boavista.rr.gov.br - E-mail: pressem@hotmail.com</t>
  </si>
  <si>
    <t>Boa Vista, 12 de  junho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</si>
</sst>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_ ;\-#,##0.00\ "/>
    <numFmt numFmtId="166" formatCode="_-* #,##0.0_-;\-* #,##0.0_-;_-* &quot;-&quot;??_-;_-@_-"/>
    <numFmt numFmtId="167" formatCode="#,##0.00;[Red]#,##0.00"/>
    <numFmt numFmtId="168" formatCode="#,##0.00_ ;[Red]\-#,##0.00\ "/>
    <numFmt numFmtId="169" formatCode="0.00_ ;[Red]\-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7" fontId="3" fillId="0" borderId="0" xfId="0" applyNumberFormat="1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8" fillId="0" borderId="0" xfId="0" applyFont="1"/>
    <xf numFmtId="165" fontId="2" fillId="2" borderId="2" xfId="0" applyNumberFormat="1" applyFont="1" applyFill="1" applyBorder="1" applyAlignment="1">
      <alignment horizontal="center" vertical="center"/>
    </xf>
    <xf numFmtId="167" fontId="9" fillId="2" borderId="2" xfId="0" applyNumberFormat="1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>
      <alignment horizontal="center" vertical="center"/>
    </xf>
    <xf numFmtId="168" fontId="2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/>
    </xf>
    <xf numFmtId="4" fontId="0" fillId="0" borderId="0" xfId="0" applyNumberFormat="1"/>
    <xf numFmtId="0" fontId="5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67" fontId="8" fillId="0" borderId="0" xfId="0" applyNumberFormat="1" applyFont="1"/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left" vertical="center"/>
    </xf>
    <xf numFmtId="165" fontId="0" fillId="4" borderId="4" xfId="2" applyNumberFormat="1" applyFont="1" applyFill="1" applyBorder="1" applyAlignment="1">
      <alignment horizontal="center" vertical="center"/>
    </xf>
    <xf numFmtId="165" fontId="6" fillId="4" borderId="6" xfId="2" applyNumberFormat="1" applyFont="1" applyFill="1" applyBorder="1" applyAlignment="1">
      <alignment horizontal="center" vertical="center"/>
    </xf>
    <xf numFmtId="4" fontId="6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left" vertical="center"/>
    </xf>
    <xf numFmtId="165" fontId="6" fillId="4" borderId="7" xfId="2" applyNumberFormat="1" applyFont="1" applyFill="1" applyBorder="1" applyAlignment="1">
      <alignment horizontal="center" vertical="center"/>
    </xf>
    <xf numFmtId="4" fontId="6" fillId="4" borderId="7" xfId="1" applyNumberFormat="1" applyFont="1" applyFill="1" applyBorder="1" applyAlignment="1">
      <alignment horizontal="center" vertical="center"/>
    </xf>
    <xf numFmtId="164" fontId="3" fillId="4" borderId="0" xfId="0" applyNumberFormat="1" applyFont="1" applyFill="1"/>
    <xf numFmtId="0" fontId="3" fillId="4" borderId="0" xfId="1" applyNumberFormat="1" applyFont="1" applyFill="1" applyBorder="1" applyAlignment="1"/>
    <xf numFmtId="166" fontId="3" fillId="4" borderId="0" xfId="1" applyNumberFormat="1" applyFont="1" applyFill="1" applyBorder="1" applyAlignment="1"/>
    <xf numFmtId="165" fontId="7" fillId="4" borderId="4" xfId="2" applyNumberFormat="1" applyFont="1" applyFill="1" applyBorder="1" applyAlignment="1">
      <alignment horizontal="center" vertical="center"/>
    </xf>
    <xf numFmtId="167" fontId="3" fillId="4" borderId="0" xfId="0" applyNumberFormat="1" applyFont="1" applyFill="1"/>
    <xf numFmtId="0" fontId="3" fillId="4" borderId="0" xfId="0" applyFont="1" applyFill="1" applyAlignment="1">
      <alignment horizontal="center" vertical="center"/>
    </xf>
    <xf numFmtId="165" fontId="6" fillId="4" borderId="4" xfId="2" applyNumberFormat="1" applyFont="1" applyFill="1" applyBorder="1" applyAlignment="1">
      <alignment horizontal="center" vertical="center"/>
    </xf>
    <xf numFmtId="168" fontId="8" fillId="4" borderId="0" xfId="0" applyNumberFormat="1" applyFont="1" applyFill="1" applyAlignment="1">
      <alignment horizontal="center" vertical="center"/>
    </xf>
    <xf numFmtId="167" fontId="3" fillId="4" borderId="0" xfId="0" applyNumberFormat="1" applyFont="1" applyFill="1" applyAlignment="1">
      <alignment horizontal="center"/>
    </xf>
    <xf numFmtId="0" fontId="6" fillId="4" borderId="9" xfId="0" applyFont="1" applyFill="1" applyBorder="1" applyAlignment="1">
      <alignment horizontal="left" vertical="center"/>
    </xf>
    <xf numFmtId="165" fontId="0" fillId="4" borderId="7" xfId="2" applyNumberFormat="1" applyFont="1" applyFill="1" applyBorder="1" applyAlignment="1">
      <alignment horizontal="center" vertical="center"/>
    </xf>
    <xf numFmtId="168" fontId="9" fillId="4" borderId="7" xfId="1" applyNumberFormat="1" applyFont="1" applyFill="1" applyBorder="1" applyAlignment="1">
      <alignment horizontal="center" vertical="center"/>
    </xf>
    <xf numFmtId="4" fontId="0" fillId="4" borderId="7" xfId="1" applyNumberFormat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8" fontId="7" fillId="4" borderId="7" xfId="1" applyNumberFormat="1" applyFont="1" applyFill="1" applyBorder="1" applyAlignment="1">
      <alignment horizontal="center" vertical="center"/>
    </xf>
    <xf numFmtId="4" fontId="3" fillId="4" borderId="0" xfId="0" applyNumberFormat="1" applyFont="1" applyFill="1"/>
    <xf numFmtId="0" fontId="8" fillId="4" borderId="0" xfId="0" applyFont="1" applyFill="1"/>
    <xf numFmtId="0" fontId="3" fillId="4" borderId="0" xfId="0" applyFont="1" applyFill="1" applyAlignment="1">
      <alignment horizontal="center"/>
    </xf>
    <xf numFmtId="168" fontId="9" fillId="4" borderId="10" xfId="1" applyNumberFormat="1" applyFont="1" applyFill="1" applyBorder="1" applyAlignment="1">
      <alignment horizontal="center" vertical="center"/>
    </xf>
    <xf numFmtId="168" fontId="3" fillId="4" borderId="0" xfId="0" applyNumberFormat="1" applyFont="1" applyFill="1" applyAlignment="1">
      <alignment horizontal="center" vertical="center"/>
    </xf>
    <xf numFmtId="165" fontId="7" fillId="4" borderId="7" xfId="2" applyNumberFormat="1" applyFont="1" applyFill="1" applyBorder="1" applyAlignment="1">
      <alignment horizontal="center" vertical="center"/>
    </xf>
    <xf numFmtId="4" fontId="7" fillId="4" borderId="7" xfId="1" applyNumberFormat="1" applyFont="1" applyFill="1" applyBorder="1" applyAlignment="1">
      <alignment horizontal="center" vertical="center"/>
    </xf>
    <xf numFmtId="165" fontId="0" fillId="4" borderId="8" xfId="2" applyNumberFormat="1" applyFont="1" applyFill="1" applyBorder="1" applyAlignment="1">
      <alignment horizontal="center" vertical="center"/>
    </xf>
    <xf numFmtId="165" fontId="6" fillId="4" borderId="12" xfId="2" applyNumberFormat="1" applyFont="1" applyFill="1" applyBorder="1" applyAlignment="1">
      <alignment horizontal="center" vertical="center"/>
    </xf>
    <xf numFmtId="165" fontId="6" fillId="4" borderId="8" xfId="2" applyNumberFormat="1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6" fillId="4" borderId="14" xfId="0" applyFont="1" applyFill="1" applyBorder="1" applyAlignment="1">
      <alignment horizontal="left" vertical="center"/>
    </xf>
    <xf numFmtId="165" fontId="0" fillId="4" borderId="13" xfId="2" applyNumberFormat="1" applyFont="1" applyFill="1" applyBorder="1" applyAlignment="1">
      <alignment horizontal="center" vertical="center"/>
    </xf>
    <xf numFmtId="4" fontId="0" fillId="4" borderId="13" xfId="1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68" fontId="3" fillId="4" borderId="0" xfId="0" applyNumberFormat="1" applyFont="1" applyFill="1" applyAlignment="1">
      <alignment horizontal="center"/>
    </xf>
    <xf numFmtId="168" fontId="6" fillId="4" borderId="7" xfId="1" applyNumberFormat="1" applyFont="1" applyFill="1" applyBorder="1" applyAlignment="1">
      <alignment horizontal="center" vertical="center"/>
    </xf>
    <xf numFmtId="0" fontId="10" fillId="4" borderId="0" xfId="0" applyFont="1" applyFill="1"/>
    <xf numFmtId="168" fontId="3" fillId="4" borderId="0" xfId="0" applyNumberFormat="1" applyFont="1" applyFill="1" applyAlignment="1">
      <alignment vertical="center"/>
    </xf>
    <xf numFmtId="43" fontId="8" fillId="4" borderId="0" xfId="1" applyFont="1" applyFill="1" applyBorder="1" applyAlignment="1"/>
    <xf numFmtId="0" fontId="6" fillId="4" borderId="15" xfId="0" applyFont="1" applyFill="1" applyBorder="1" applyAlignment="1">
      <alignment horizontal="left" vertical="center"/>
    </xf>
    <xf numFmtId="43" fontId="3" fillId="4" borderId="0" xfId="1" applyFont="1" applyFill="1" applyBorder="1" applyAlignment="1"/>
    <xf numFmtId="0" fontId="6" fillId="4" borderId="16" xfId="0" applyFont="1" applyFill="1" applyBorder="1" applyAlignment="1">
      <alignment horizontal="left" vertical="center"/>
    </xf>
    <xf numFmtId="165" fontId="6" fillId="4" borderId="10" xfId="2" applyNumberFormat="1" applyFont="1" applyFill="1" applyBorder="1" applyAlignment="1">
      <alignment horizontal="center" vertical="center"/>
    </xf>
    <xf numFmtId="165" fontId="0" fillId="4" borderId="10" xfId="2" applyNumberFormat="1" applyFont="1" applyFill="1" applyBorder="1" applyAlignment="1">
      <alignment horizontal="center" vertical="center"/>
    </xf>
    <xf numFmtId="4" fontId="6" fillId="4" borderId="10" xfId="1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0" fillId="4" borderId="12" xfId="0" applyFill="1" applyBorder="1" applyAlignment="1">
      <alignment horizontal="center" vertical="center"/>
    </xf>
    <xf numFmtId="0" fontId="6" fillId="4" borderId="18" xfId="0" applyFont="1" applyFill="1" applyBorder="1" applyAlignment="1">
      <alignment horizontal="left" vertical="center"/>
    </xf>
    <xf numFmtId="165" fontId="0" fillId="4" borderId="12" xfId="2" applyNumberFormat="1" applyFont="1" applyFill="1" applyBorder="1" applyAlignment="1">
      <alignment horizontal="center" vertical="center"/>
    </xf>
    <xf numFmtId="4" fontId="6" fillId="4" borderId="12" xfId="1" applyNumberFormat="1" applyFont="1" applyFill="1" applyBorder="1" applyAlignment="1">
      <alignment horizontal="center" vertical="center"/>
    </xf>
    <xf numFmtId="168" fontId="5" fillId="4" borderId="0" xfId="0" applyNumberFormat="1" applyFont="1" applyFill="1" applyAlignment="1">
      <alignment vertical="center"/>
    </xf>
    <xf numFmtId="0" fontId="6" fillId="4" borderId="7" xfId="0" applyFont="1" applyFill="1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6" fillId="4" borderId="20" xfId="0" applyFont="1" applyFill="1" applyBorder="1" applyAlignment="1">
      <alignment horizontal="left" vertical="center"/>
    </xf>
    <xf numFmtId="165" fontId="6" fillId="4" borderId="11" xfId="2" applyNumberFormat="1" applyFont="1" applyFill="1" applyBorder="1" applyAlignment="1">
      <alignment horizontal="center" vertical="center"/>
    </xf>
    <xf numFmtId="4" fontId="6" fillId="4" borderId="11" xfId="1" applyNumberFormat="1" applyFont="1" applyFill="1" applyBorder="1" applyAlignment="1">
      <alignment horizontal="center" vertical="center"/>
    </xf>
    <xf numFmtId="169" fontId="3" fillId="4" borderId="0" xfId="0" applyNumberFormat="1" applyFont="1" applyFill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4" borderId="19" xfId="0" applyFont="1" applyFill="1" applyBorder="1" applyAlignment="1">
      <alignment horizontal="left" vertical="center"/>
    </xf>
    <xf numFmtId="4" fontId="7" fillId="4" borderId="12" xfId="1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left" vertical="center"/>
    </xf>
    <xf numFmtId="165" fontId="0" fillId="4" borderId="11" xfId="2" applyNumberFormat="1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3228974</xdr:colOff>
      <xdr:row>0</xdr:row>
      <xdr:rowOff>57150</xdr:rowOff>
    </xdr:from>
    <xdr:to>
      <xdr:col>3</xdr:col>
      <xdr:colOff>4257675</xdr:colOff>
      <xdr:row>1</xdr:row>
      <xdr:rowOff>704851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939E601E-1DFD-4C71-AF25-0B0D19E17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49" y="57150"/>
          <a:ext cx="1028701" cy="800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pressem\DAF%20-%20Diretoria%20de%20Administra&#231;&#227;o%20e%20Finan&#231;as\DAFI%20-%20ODETE\COMPOSI&#199;&#195;O%20DA%20CARTEIRA%20DE%20INVESTIMENTOS%20JAN%20A%20DEZ-%202023\Composi&#231;&#227;o%20da%20Carteira%20de%20Investimentos%20-%202023.xlsx" TargetMode="External"/><Relationship Id="rId1" Type="http://schemas.openxmlformats.org/officeDocument/2006/relationships/externalLinkPath" Target="file:///\\serverpressem\DAF%20-%20Diretoria%20de%20Administra&#231;&#227;o%20e%20Finan&#231;as\DAFI%20-%20ODETE\COMPOSI&#199;&#195;O%20DA%20CARTEIRA%20DE%20INVESTIMENTOS%20JAN%20A%20DEZ-%202023\Composi&#231;&#227;o%20da%20Carteira%20de%20Investimentos%20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osição da Cart. Jan-2023"/>
      <sheetName val="Fevereiro-2023"/>
      <sheetName val="Março-2023 "/>
      <sheetName val="Abril-2023"/>
      <sheetName val="Maio-2023"/>
    </sheetNames>
    <sheetDataSet>
      <sheetData sheetId="0"/>
      <sheetData sheetId="1"/>
      <sheetData sheetId="2"/>
      <sheetData sheetId="3">
        <row r="10">
          <cell r="F10">
            <v>102337623.16000001</v>
          </cell>
        </row>
        <row r="11">
          <cell r="F11">
            <v>16890144.91</v>
          </cell>
        </row>
        <row r="12">
          <cell r="F12">
            <v>72611770.809999987</v>
          </cell>
        </row>
        <row r="13">
          <cell r="F13">
            <v>4370212.959999999</v>
          </cell>
        </row>
        <row r="14">
          <cell r="F14">
            <v>37165282.129999988</v>
          </cell>
        </row>
        <row r="15">
          <cell r="F15">
            <v>116865963.73999999</v>
          </cell>
        </row>
        <row r="16">
          <cell r="F16">
            <v>1010459.8400000028</v>
          </cell>
        </row>
        <row r="17">
          <cell r="F17">
            <v>200446069.58000004</v>
          </cell>
        </row>
        <row r="18">
          <cell r="F18">
            <v>13187485.139999999</v>
          </cell>
        </row>
        <row r="19">
          <cell r="F19">
            <v>1078868.6099999999</v>
          </cell>
        </row>
        <row r="20">
          <cell r="F20">
            <v>1280338.8400000001</v>
          </cell>
        </row>
        <row r="21">
          <cell r="F21">
            <v>48535201.870000005</v>
          </cell>
        </row>
        <row r="22">
          <cell r="F22">
            <v>17942893.139999997</v>
          </cell>
        </row>
        <row r="23">
          <cell r="F23">
            <v>15358641.549999999</v>
          </cell>
        </row>
        <row r="24">
          <cell r="F24">
            <v>1478.2299999999998</v>
          </cell>
        </row>
        <row r="25">
          <cell r="F25">
            <v>29895840.209999997</v>
          </cell>
        </row>
        <row r="26">
          <cell r="F26">
            <v>11008777.450000001</v>
          </cell>
        </row>
        <row r="27">
          <cell r="F27">
            <v>5670530.2699999996</v>
          </cell>
        </row>
        <row r="28">
          <cell r="F28">
            <v>8141011.1700000018</v>
          </cell>
        </row>
        <row r="29">
          <cell r="F29">
            <v>47786533.420000002</v>
          </cell>
        </row>
        <row r="30">
          <cell r="F30">
            <v>18300434.73</v>
          </cell>
        </row>
        <row r="31">
          <cell r="F31">
            <v>56758896.800000004</v>
          </cell>
        </row>
        <row r="32">
          <cell r="F32">
            <v>10101668.229999999</v>
          </cell>
        </row>
        <row r="33">
          <cell r="F33">
            <v>9122292.75</v>
          </cell>
        </row>
        <row r="34">
          <cell r="F34">
            <v>19582236.039999995</v>
          </cell>
        </row>
        <row r="35">
          <cell r="F35">
            <v>19871662.449999999</v>
          </cell>
        </row>
        <row r="36">
          <cell r="F36">
            <v>14876460.34</v>
          </cell>
        </row>
        <row r="37">
          <cell r="F37">
            <v>12152384.950000001</v>
          </cell>
        </row>
        <row r="38">
          <cell r="F38">
            <v>39356829.719999991</v>
          </cell>
        </row>
        <row r="39">
          <cell r="F39">
            <v>5738537.7000000002</v>
          </cell>
        </row>
        <row r="40">
          <cell r="F40">
            <v>12968997.559999999</v>
          </cell>
        </row>
        <row r="41">
          <cell r="F41">
            <v>1950316.9400000002</v>
          </cell>
        </row>
        <row r="42">
          <cell r="F42">
            <v>6368634.3999999994</v>
          </cell>
        </row>
        <row r="43">
          <cell r="F43">
            <v>2754061.2699999996</v>
          </cell>
        </row>
        <row r="44">
          <cell r="F44">
            <v>8528619.7599999998</v>
          </cell>
        </row>
        <row r="45">
          <cell r="F45">
            <v>8937164.3800000008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546C6-87C1-4D0F-AF3A-F2D22FDFF32B}">
  <dimension ref="A1:M76"/>
  <sheetViews>
    <sheetView tabSelected="1" topLeftCell="A9" workbookViewId="0">
      <selection activeCell="A39" sqref="A39:XFD39"/>
    </sheetView>
  </sheetViews>
  <sheetFormatPr defaultColWidth="9.140625" defaultRowHeight="12.75" x14ac:dyDescent="0.2"/>
  <cols>
    <col min="1" max="1" width="4.42578125" style="1" customWidth="1"/>
    <col min="2" max="2" width="21.5703125" style="1" customWidth="1"/>
    <col min="3" max="3" width="20.140625" style="1" customWidth="1"/>
    <col min="4" max="4" width="64.140625" style="1" customWidth="1"/>
    <col min="5" max="5" width="19.140625" style="1" customWidth="1"/>
    <col min="6" max="6" width="18" style="1" customWidth="1"/>
    <col min="7" max="7" width="16.28515625" style="1" customWidth="1"/>
    <col min="8" max="8" width="15.42578125" style="1" customWidth="1"/>
    <col min="9" max="9" width="17.7109375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2" customHeight="1" x14ac:dyDescent="0.2"/>
    <row r="2" spans="2:13" ht="57" customHeight="1" x14ac:dyDescent="0.2">
      <c r="E2" s="2"/>
      <c r="F2" s="2"/>
    </row>
    <row r="3" spans="2:13" ht="11.25" customHeight="1" x14ac:dyDescent="0.25">
      <c r="B3" s="98" t="s">
        <v>0</v>
      </c>
      <c r="C3" s="98"/>
      <c r="D3" s="98"/>
      <c r="E3" s="98"/>
      <c r="F3" s="98"/>
      <c r="G3" s="98"/>
      <c r="H3" s="98"/>
      <c r="I3" s="98"/>
    </row>
    <row r="4" spans="2:13" ht="11.25" customHeight="1" x14ac:dyDescent="0.2">
      <c r="B4" s="99" t="s">
        <v>1</v>
      </c>
      <c r="C4" s="99"/>
      <c r="D4" s="99"/>
      <c r="E4" s="99"/>
      <c r="F4" s="99"/>
      <c r="G4" s="99"/>
      <c r="H4" s="99"/>
      <c r="I4" s="99"/>
    </row>
    <row r="5" spans="2:13" ht="9.75" customHeight="1" x14ac:dyDescent="0.2">
      <c r="B5" s="2"/>
      <c r="C5" s="2"/>
      <c r="D5" s="2"/>
      <c r="E5" s="2"/>
      <c r="F5" s="2"/>
      <c r="G5" s="2"/>
      <c r="H5" s="2"/>
      <c r="I5" s="2"/>
    </row>
    <row r="6" spans="2:13" ht="12.75" customHeight="1" x14ac:dyDescent="0.2">
      <c r="B6" s="100" t="s">
        <v>2</v>
      </c>
      <c r="C6" s="100"/>
      <c r="D6" s="100"/>
      <c r="E6" s="100"/>
      <c r="F6" s="100"/>
      <c r="G6" s="100"/>
      <c r="H6" s="100"/>
      <c r="I6" s="100"/>
    </row>
    <row r="7" spans="2:13" ht="7.5" customHeight="1" x14ac:dyDescent="0.2">
      <c r="B7" s="100"/>
      <c r="C7" s="100"/>
      <c r="D7" s="100"/>
      <c r="E7" s="100"/>
      <c r="F7" s="100"/>
      <c r="G7" s="100"/>
      <c r="H7" s="100"/>
      <c r="I7" s="100"/>
    </row>
    <row r="8" spans="2:13" ht="12" customHeight="1" thickBot="1" x14ac:dyDescent="0.25">
      <c r="B8" s="3"/>
      <c r="C8" s="3"/>
      <c r="D8" s="3"/>
      <c r="E8" s="3"/>
      <c r="F8" s="3"/>
      <c r="G8" s="3"/>
      <c r="H8" s="3"/>
      <c r="I8" s="3"/>
    </row>
    <row r="9" spans="2:13" ht="13.5" customHeight="1" thickBot="1" x14ac:dyDescent="0.25">
      <c r="B9" s="4" t="s">
        <v>3</v>
      </c>
      <c r="C9" s="4" t="s">
        <v>4</v>
      </c>
      <c r="D9" s="5" t="s">
        <v>5</v>
      </c>
      <c r="E9" s="4" t="s">
        <v>6</v>
      </c>
      <c r="F9" s="5" t="s">
        <v>7</v>
      </c>
      <c r="G9" s="4" t="s">
        <v>8</v>
      </c>
      <c r="H9" s="4" t="s">
        <v>9</v>
      </c>
      <c r="I9" s="4" t="s">
        <v>10</v>
      </c>
    </row>
    <row r="10" spans="2:13" s="36" customFormat="1" ht="13.5" customHeight="1" x14ac:dyDescent="0.2">
      <c r="B10" s="31" t="s">
        <v>11</v>
      </c>
      <c r="C10" s="101" t="s">
        <v>12</v>
      </c>
      <c r="D10" s="32" t="s">
        <v>13</v>
      </c>
      <c r="E10" s="33">
        <f>'[1]Abril-2023'!F10</f>
        <v>102337623.16000001</v>
      </c>
      <c r="F10" s="34">
        <f>E10+G10+H10+I10</f>
        <v>102962840.26000001</v>
      </c>
      <c r="G10" s="33">
        <v>0</v>
      </c>
      <c r="H10" s="33">
        <v>0</v>
      </c>
      <c r="I10" s="35">
        <v>625217.1</v>
      </c>
    </row>
    <row r="11" spans="2:13" s="36" customFormat="1" ht="12.75" customHeight="1" x14ac:dyDescent="0.2">
      <c r="B11" s="37" t="s">
        <v>14</v>
      </c>
      <c r="C11" s="102"/>
      <c r="D11" s="38" t="s">
        <v>15</v>
      </c>
      <c r="E11" s="33">
        <f>'[1]Abril-2023'!F11</f>
        <v>16890144.91</v>
      </c>
      <c r="F11" s="34">
        <f t="shared" ref="F11:F48" si="0">E11+G11+H11+I11</f>
        <v>17257403.710000001</v>
      </c>
      <c r="G11" s="39">
        <v>0</v>
      </c>
      <c r="H11" s="33">
        <v>0</v>
      </c>
      <c r="I11" s="40">
        <v>367258.8</v>
      </c>
      <c r="J11" s="41"/>
      <c r="K11" s="42"/>
    </row>
    <row r="12" spans="2:13" s="36" customFormat="1" ht="13.5" customHeight="1" x14ac:dyDescent="0.2">
      <c r="B12" s="37" t="s">
        <v>16</v>
      </c>
      <c r="C12" s="102"/>
      <c r="D12" s="38" t="s">
        <v>17</v>
      </c>
      <c r="E12" s="33">
        <f>'[1]Abril-2023'!F12</f>
        <v>72611770.809999987</v>
      </c>
      <c r="F12" s="34">
        <f t="shared" si="0"/>
        <v>74482269.409999982</v>
      </c>
      <c r="G12" s="39">
        <v>0</v>
      </c>
      <c r="H12" s="33">
        <v>0</v>
      </c>
      <c r="I12" s="40">
        <v>1870498.6</v>
      </c>
      <c r="J12" s="43"/>
    </row>
    <row r="13" spans="2:13" s="36" customFormat="1" ht="14.25" customHeight="1" x14ac:dyDescent="0.2">
      <c r="B13" s="37" t="s">
        <v>18</v>
      </c>
      <c r="C13" s="102"/>
      <c r="D13" s="38" t="s">
        <v>19</v>
      </c>
      <c r="E13" s="33">
        <f>'[1]Abril-2023'!F13</f>
        <v>4370212.959999999</v>
      </c>
      <c r="F13" s="34">
        <f t="shared" si="0"/>
        <v>1257226.0299999991</v>
      </c>
      <c r="G13" s="39">
        <v>0</v>
      </c>
      <c r="H13" s="44">
        <v>-3154265.96</v>
      </c>
      <c r="I13" s="40">
        <v>41279.03</v>
      </c>
      <c r="J13" s="45"/>
      <c r="K13" s="42"/>
      <c r="L13" s="45"/>
      <c r="M13" s="46"/>
    </row>
    <row r="14" spans="2:13" s="36" customFormat="1" ht="13.5" customHeight="1" x14ac:dyDescent="0.2">
      <c r="B14" s="37" t="s">
        <v>20</v>
      </c>
      <c r="C14" s="102"/>
      <c r="D14" s="38" t="s">
        <v>21</v>
      </c>
      <c r="E14" s="33">
        <f>'[1]Abril-2023'!F14</f>
        <v>37165282.129999988</v>
      </c>
      <c r="F14" s="34">
        <f t="shared" si="0"/>
        <v>38695780.859999985</v>
      </c>
      <c r="G14" s="39">
        <v>0</v>
      </c>
      <c r="H14" s="47">
        <v>0</v>
      </c>
      <c r="I14" s="40">
        <v>1530498.73</v>
      </c>
      <c r="J14" s="48"/>
      <c r="L14" s="45"/>
      <c r="M14" s="49"/>
    </row>
    <row r="15" spans="2:13" s="36" customFormat="1" ht="13.5" customHeight="1" x14ac:dyDescent="0.2">
      <c r="B15" s="37" t="s">
        <v>22</v>
      </c>
      <c r="C15" s="102"/>
      <c r="D15" s="50" t="s">
        <v>23</v>
      </c>
      <c r="E15" s="33">
        <f>'[1]Abril-2023'!F15</f>
        <v>116865963.73999999</v>
      </c>
      <c r="F15" s="34">
        <f t="shared" si="0"/>
        <v>117320345.72999999</v>
      </c>
      <c r="G15" s="39">
        <v>0</v>
      </c>
      <c r="H15" s="33">
        <v>0</v>
      </c>
      <c r="I15" s="40">
        <v>454381.99</v>
      </c>
      <c r="L15" s="46"/>
    </row>
    <row r="16" spans="2:13" s="36" customFormat="1" ht="13.5" customHeight="1" x14ac:dyDescent="0.2">
      <c r="B16" s="37" t="s">
        <v>24</v>
      </c>
      <c r="C16" s="102"/>
      <c r="D16" s="50" t="s">
        <v>25</v>
      </c>
      <c r="E16" s="33">
        <f>'[1]Abril-2023'!F16</f>
        <v>1010459.8400000028</v>
      </c>
      <c r="F16" s="34">
        <f t="shared" si="0"/>
        <v>199967.08000000461</v>
      </c>
      <c r="G16" s="51">
        <v>11250863.800000001</v>
      </c>
      <c r="H16" s="52">
        <v>-12080782.68</v>
      </c>
      <c r="I16" s="53">
        <v>19426.12</v>
      </c>
      <c r="L16" s="54"/>
      <c r="M16" s="46"/>
    </row>
    <row r="17" spans="2:13" s="36" customFormat="1" ht="13.5" customHeight="1" x14ac:dyDescent="0.2">
      <c r="B17" s="37" t="s">
        <v>26</v>
      </c>
      <c r="C17" s="102"/>
      <c r="D17" s="50" t="s">
        <v>27</v>
      </c>
      <c r="E17" s="33">
        <f>'[1]Abril-2023'!F17</f>
        <v>200446069.58000004</v>
      </c>
      <c r="F17" s="34">
        <f t="shared" si="0"/>
        <v>203342828.45000005</v>
      </c>
      <c r="G17" s="51">
        <v>6368161.9800000004</v>
      </c>
      <c r="H17" s="44">
        <v>-5818051.9800000004</v>
      </c>
      <c r="I17" s="53">
        <v>2346648.87</v>
      </c>
      <c r="J17" s="45"/>
      <c r="K17" s="42"/>
      <c r="L17" s="54"/>
      <c r="M17" s="46"/>
    </row>
    <row r="18" spans="2:13" s="36" customFormat="1" ht="13.5" customHeight="1" x14ac:dyDescent="0.2">
      <c r="B18" s="37" t="s">
        <v>28</v>
      </c>
      <c r="C18" s="102"/>
      <c r="D18" s="50" t="s">
        <v>29</v>
      </c>
      <c r="E18" s="33">
        <f>'[1]Abril-2023'!F18</f>
        <v>13187485.139999999</v>
      </c>
      <c r="F18" s="34">
        <f t="shared" si="0"/>
        <v>13260254.77</v>
      </c>
      <c r="G18" s="33">
        <v>0</v>
      </c>
      <c r="H18" s="33">
        <v>0</v>
      </c>
      <c r="I18" s="40">
        <v>72769.63</v>
      </c>
      <c r="L18" s="45"/>
      <c r="M18" s="55"/>
    </row>
    <row r="19" spans="2:13" s="36" customFormat="1" ht="13.5" customHeight="1" thickBot="1" x14ac:dyDescent="0.25">
      <c r="B19" s="37" t="s">
        <v>30</v>
      </c>
      <c r="C19" s="102"/>
      <c r="D19" s="50" t="s">
        <v>31</v>
      </c>
      <c r="E19" s="33">
        <f>'[1]Abril-2023'!F19</f>
        <v>1078868.6099999999</v>
      </c>
      <c r="F19" s="34">
        <f t="shared" si="0"/>
        <v>1090756.42</v>
      </c>
      <c r="G19" s="33">
        <v>0</v>
      </c>
      <c r="H19" s="33">
        <v>0</v>
      </c>
      <c r="I19" s="53">
        <v>11887.81</v>
      </c>
      <c r="L19" s="45"/>
      <c r="M19" s="46"/>
    </row>
    <row r="20" spans="2:13" s="36" customFormat="1" ht="14.25" customHeight="1" thickBot="1" x14ac:dyDescent="0.25">
      <c r="B20" s="37" t="s">
        <v>18</v>
      </c>
      <c r="C20" s="56" t="s">
        <v>32</v>
      </c>
      <c r="D20" s="50" t="s">
        <v>33</v>
      </c>
      <c r="E20" s="33">
        <f>'[1]Abril-2023'!F20</f>
        <v>1280338.8400000001</v>
      </c>
      <c r="F20" s="34">
        <f t="shared" si="0"/>
        <v>991152.03</v>
      </c>
      <c r="G20" s="33">
        <v>0</v>
      </c>
      <c r="H20" s="57">
        <v>-302242.07</v>
      </c>
      <c r="I20" s="40">
        <v>13055.26</v>
      </c>
      <c r="L20" s="58"/>
    </row>
    <row r="21" spans="2:13" s="36" customFormat="1" ht="13.5" customHeight="1" x14ac:dyDescent="0.2">
      <c r="B21" s="37" t="s">
        <v>34</v>
      </c>
      <c r="C21" s="102" t="s">
        <v>12</v>
      </c>
      <c r="D21" s="50" t="s">
        <v>35</v>
      </c>
      <c r="E21" s="33">
        <f>'[1]Abril-2023'!F21</f>
        <v>48535201.870000005</v>
      </c>
      <c r="F21" s="34">
        <f t="shared" si="0"/>
        <v>50513956.830000006</v>
      </c>
      <c r="G21" s="33">
        <v>0</v>
      </c>
      <c r="H21" s="33">
        <v>0</v>
      </c>
      <c r="I21" s="40">
        <v>1978754.96</v>
      </c>
      <c r="K21" s="59"/>
      <c r="L21" s="45"/>
    </row>
    <row r="22" spans="2:13" s="36" customFormat="1" ht="13.5" customHeight="1" x14ac:dyDescent="0.2">
      <c r="B22" s="37" t="s">
        <v>36</v>
      </c>
      <c r="C22" s="102"/>
      <c r="D22" s="50" t="s">
        <v>37</v>
      </c>
      <c r="E22" s="33">
        <f>'[1]Abril-2023'!F22</f>
        <v>17942893.139999997</v>
      </c>
      <c r="F22" s="34">
        <f t="shared" si="0"/>
        <v>18180286.339999996</v>
      </c>
      <c r="G22" s="33">
        <v>0</v>
      </c>
      <c r="H22" s="33">
        <v>0</v>
      </c>
      <c r="I22" s="40">
        <v>237393.2</v>
      </c>
      <c r="L22" s="45"/>
    </row>
    <row r="23" spans="2:13" s="36" customFormat="1" ht="13.5" customHeight="1" thickBot="1" x14ac:dyDescent="0.25">
      <c r="B23" s="37" t="s">
        <v>38</v>
      </c>
      <c r="C23" s="102"/>
      <c r="D23" s="50" t="s">
        <v>39</v>
      </c>
      <c r="E23" s="33">
        <f>'[1]Abril-2023'!F23</f>
        <v>15358641.549999999</v>
      </c>
      <c r="F23" s="34">
        <f t="shared" si="0"/>
        <v>15774584.85</v>
      </c>
      <c r="G23" s="39">
        <v>0</v>
      </c>
      <c r="H23" s="33">
        <v>0</v>
      </c>
      <c r="I23" s="40">
        <v>415943.3</v>
      </c>
      <c r="J23" s="48"/>
      <c r="K23" s="60"/>
    </row>
    <row r="24" spans="2:13" s="36" customFormat="1" ht="13.5" customHeight="1" thickBot="1" x14ac:dyDescent="0.25">
      <c r="B24" s="37" t="s">
        <v>24</v>
      </c>
      <c r="C24" s="56" t="s">
        <v>40</v>
      </c>
      <c r="D24" s="50" t="s">
        <v>41</v>
      </c>
      <c r="E24" s="33">
        <f>'[1]Abril-2023'!F24</f>
        <v>1478.2299999999998</v>
      </c>
      <c r="F24" s="34">
        <f t="shared" si="0"/>
        <v>1214.2399999999998</v>
      </c>
      <c r="G24" s="39">
        <v>0</v>
      </c>
      <c r="H24" s="61">
        <v>-277.54000000000002</v>
      </c>
      <c r="I24" s="40">
        <v>13.55</v>
      </c>
      <c r="J24" s="60"/>
      <c r="K24" s="60"/>
    </row>
    <row r="25" spans="2:13" s="36" customFormat="1" ht="13.5" customHeight="1" x14ac:dyDescent="0.2">
      <c r="B25" s="37" t="s">
        <v>42</v>
      </c>
      <c r="C25" s="103" t="s">
        <v>12</v>
      </c>
      <c r="D25" s="50" t="s">
        <v>43</v>
      </c>
      <c r="E25" s="33">
        <f>'[1]Abril-2023'!F25</f>
        <v>29895840.209999997</v>
      </c>
      <c r="F25" s="34">
        <f t="shared" si="0"/>
        <v>30804066.949999996</v>
      </c>
      <c r="G25" s="51">
        <v>0</v>
      </c>
      <c r="H25" s="51">
        <v>0</v>
      </c>
      <c r="I25" s="40">
        <v>908226.74</v>
      </c>
      <c r="J25" s="62"/>
      <c r="K25" s="60"/>
    </row>
    <row r="26" spans="2:13" s="36" customFormat="1" ht="13.5" customHeight="1" x14ac:dyDescent="0.2">
      <c r="B26" s="37" t="s">
        <v>44</v>
      </c>
      <c r="C26" s="104"/>
      <c r="D26" s="50" t="s">
        <v>45</v>
      </c>
      <c r="E26" s="33">
        <f>'[1]Abril-2023'!F26</f>
        <v>11008777.450000001</v>
      </c>
      <c r="F26" s="34">
        <f t="shared" si="0"/>
        <v>11347646.330000002</v>
      </c>
      <c r="G26" s="39">
        <v>0</v>
      </c>
      <c r="H26" s="51">
        <v>0</v>
      </c>
      <c r="I26" s="40">
        <v>338868.88</v>
      </c>
      <c r="J26" s="62"/>
      <c r="K26" s="60"/>
    </row>
    <row r="27" spans="2:13" s="36" customFormat="1" ht="15" customHeight="1" x14ac:dyDescent="0.2">
      <c r="B27" s="37" t="s">
        <v>46</v>
      </c>
      <c r="C27" s="104"/>
      <c r="D27" s="50" t="s">
        <v>47</v>
      </c>
      <c r="E27" s="33">
        <f>'[1]Abril-2023'!F27</f>
        <v>5670530.2699999996</v>
      </c>
      <c r="F27" s="34">
        <v>0</v>
      </c>
      <c r="G27" s="39">
        <v>0</v>
      </c>
      <c r="H27" s="63">
        <v>-5712365.2699999996</v>
      </c>
      <c r="I27" s="40">
        <v>41835</v>
      </c>
      <c r="J27" s="62"/>
      <c r="K27" s="60"/>
    </row>
    <row r="28" spans="2:13" s="36" customFormat="1" ht="15" customHeight="1" x14ac:dyDescent="0.2">
      <c r="B28" s="37" t="s">
        <v>48</v>
      </c>
      <c r="C28" s="104"/>
      <c r="D28" s="50" t="s">
        <v>49</v>
      </c>
      <c r="E28" s="33">
        <f>'[1]Abril-2023'!F28</f>
        <v>8141011.1700000018</v>
      </c>
      <c r="F28" s="34">
        <f t="shared" si="0"/>
        <v>8140279.2800000021</v>
      </c>
      <c r="G28" s="39">
        <v>0</v>
      </c>
      <c r="H28" s="39">
        <v>0</v>
      </c>
      <c r="I28" s="64">
        <v>-731.89</v>
      </c>
      <c r="J28" s="62"/>
      <c r="K28" s="60"/>
    </row>
    <row r="29" spans="2:13" s="36" customFormat="1" ht="15.95" customHeight="1" thickBot="1" x14ac:dyDescent="0.25">
      <c r="B29" s="37" t="s">
        <v>50</v>
      </c>
      <c r="C29" s="105"/>
      <c r="D29" s="50" t="s">
        <v>51</v>
      </c>
      <c r="E29" s="65">
        <f>'[1]Abril-2023'!F29</f>
        <v>47786533.420000002</v>
      </c>
      <c r="F29" s="66">
        <f t="shared" si="0"/>
        <v>48686920.510000005</v>
      </c>
      <c r="G29" s="47">
        <v>0</v>
      </c>
      <c r="H29" s="67">
        <v>0</v>
      </c>
      <c r="I29" s="40">
        <v>900387.09</v>
      </c>
      <c r="J29" s="62"/>
      <c r="K29" s="60"/>
    </row>
    <row r="30" spans="2:13" s="36" customFormat="1" ht="13.5" customHeight="1" x14ac:dyDescent="0.2">
      <c r="B30" s="68" t="s">
        <v>52</v>
      </c>
      <c r="C30" s="103" t="s">
        <v>53</v>
      </c>
      <c r="D30" s="69" t="s">
        <v>54</v>
      </c>
      <c r="E30" s="70">
        <f>'[1]Abril-2023'!F30</f>
        <v>18300434.73</v>
      </c>
      <c r="F30" s="34">
        <f t="shared" si="0"/>
        <v>18630767.379999999</v>
      </c>
      <c r="G30" s="70">
        <v>0</v>
      </c>
      <c r="H30" s="70">
        <v>0</v>
      </c>
      <c r="I30" s="71">
        <v>330332.65000000002</v>
      </c>
      <c r="J30" s="60"/>
      <c r="K30" s="60"/>
    </row>
    <row r="31" spans="2:13" s="36" customFormat="1" ht="13.5" customHeight="1" x14ac:dyDescent="0.2">
      <c r="B31" s="31" t="s">
        <v>55</v>
      </c>
      <c r="C31" s="104"/>
      <c r="D31" s="50" t="s">
        <v>56</v>
      </c>
      <c r="E31" s="33">
        <f>'[1]Abril-2023'!F31</f>
        <v>56758896.800000004</v>
      </c>
      <c r="F31" s="34">
        <f t="shared" si="0"/>
        <v>57396550.900000006</v>
      </c>
      <c r="G31" s="51">
        <v>0</v>
      </c>
      <c r="H31" s="51">
        <v>0</v>
      </c>
      <c r="I31" s="53">
        <v>637654.1</v>
      </c>
      <c r="J31" s="60"/>
      <c r="K31" s="60"/>
    </row>
    <row r="32" spans="2:13" s="36" customFormat="1" ht="13.5" customHeight="1" x14ac:dyDescent="0.2">
      <c r="B32" s="72" t="s">
        <v>57</v>
      </c>
      <c r="C32" s="104"/>
      <c r="D32" s="50" t="s">
        <v>58</v>
      </c>
      <c r="E32" s="33">
        <f>'[1]Abril-2023'!F32</f>
        <v>10101668.229999999</v>
      </c>
      <c r="F32" s="34">
        <f t="shared" si="0"/>
        <v>10388482.509999998</v>
      </c>
      <c r="G32" s="51">
        <v>0</v>
      </c>
      <c r="H32" s="51">
        <v>0</v>
      </c>
      <c r="I32" s="40">
        <v>286814.28000000003</v>
      </c>
      <c r="J32" s="73"/>
      <c r="K32" s="60"/>
    </row>
    <row r="33" spans="2:12" s="36" customFormat="1" ht="13.5" customHeight="1" x14ac:dyDescent="0.2">
      <c r="B33" s="37" t="s">
        <v>59</v>
      </c>
      <c r="C33" s="104"/>
      <c r="D33" s="50" t="s">
        <v>60</v>
      </c>
      <c r="E33" s="33">
        <f>'[1]Abril-2023'!F33</f>
        <v>9122292.75</v>
      </c>
      <c r="F33" s="34">
        <f>E33+G33+H33+I33</f>
        <v>9485799.3399999999</v>
      </c>
      <c r="G33" s="39">
        <v>0</v>
      </c>
      <c r="H33" s="51">
        <v>0</v>
      </c>
      <c r="I33" s="74">
        <v>363506.59</v>
      </c>
      <c r="J33" s="60"/>
      <c r="K33" s="60"/>
    </row>
    <row r="34" spans="2:12" s="36" customFormat="1" ht="13.5" customHeight="1" x14ac:dyDescent="0.2">
      <c r="B34" s="37" t="s">
        <v>61</v>
      </c>
      <c r="C34" s="104"/>
      <c r="D34" s="50" t="s">
        <v>62</v>
      </c>
      <c r="E34" s="33">
        <f>'[1]Abril-2023'!F34</f>
        <v>19582236.039999995</v>
      </c>
      <c r="F34" s="34">
        <f t="shared" si="0"/>
        <v>20787188.349999994</v>
      </c>
      <c r="G34" s="39">
        <v>0</v>
      </c>
      <c r="H34" s="51">
        <v>0</v>
      </c>
      <c r="I34" s="40">
        <v>1204952.31</v>
      </c>
      <c r="J34" s="48"/>
      <c r="K34" s="60"/>
    </row>
    <row r="35" spans="2:12" s="36" customFormat="1" ht="15.95" customHeight="1" x14ac:dyDescent="0.2">
      <c r="B35" s="37" t="s">
        <v>63</v>
      </c>
      <c r="C35" s="104"/>
      <c r="D35" s="50" t="s">
        <v>64</v>
      </c>
      <c r="E35" s="33">
        <f>'[1]Abril-2023'!F35</f>
        <v>19871662.449999999</v>
      </c>
      <c r="F35" s="34">
        <f t="shared" si="0"/>
        <v>20606999.439999998</v>
      </c>
      <c r="G35" s="51">
        <v>0</v>
      </c>
      <c r="H35" s="51">
        <v>0</v>
      </c>
      <c r="I35" s="40">
        <v>735336.99</v>
      </c>
      <c r="J35" s="73"/>
      <c r="K35" s="60"/>
      <c r="L35" s="75"/>
    </row>
    <row r="36" spans="2:12" s="36" customFormat="1" ht="15.95" customHeight="1" x14ac:dyDescent="0.2">
      <c r="B36" s="37" t="s">
        <v>65</v>
      </c>
      <c r="C36" s="104"/>
      <c r="D36" s="50" t="s">
        <v>66</v>
      </c>
      <c r="E36" s="33">
        <f>'[1]Abril-2023'!F36</f>
        <v>14876460.34</v>
      </c>
      <c r="F36" s="34">
        <f t="shared" si="0"/>
        <v>15056708.66</v>
      </c>
      <c r="G36" s="51">
        <v>0</v>
      </c>
      <c r="H36" s="51">
        <v>0</v>
      </c>
      <c r="I36" s="40">
        <v>180248.32000000001</v>
      </c>
      <c r="J36" s="76"/>
      <c r="K36" s="76"/>
      <c r="L36" s="77"/>
    </row>
    <row r="37" spans="2:12" s="36" customFormat="1" ht="14.25" customHeight="1" x14ac:dyDescent="0.2">
      <c r="B37" s="37" t="s">
        <v>67</v>
      </c>
      <c r="C37" s="104"/>
      <c r="D37" s="78" t="s">
        <v>68</v>
      </c>
      <c r="E37" s="33">
        <f>'[1]Abril-2023'!F37</f>
        <v>12152384.950000001</v>
      </c>
      <c r="F37" s="34">
        <f t="shared" si="0"/>
        <v>12857822.65</v>
      </c>
      <c r="G37" s="39">
        <v>0</v>
      </c>
      <c r="H37" s="51">
        <v>0</v>
      </c>
      <c r="I37" s="40">
        <v>705437.7</v>
      </c>
      <c r="J37" s="76"/>
      <c r="K37" s="76" t="s">
        <v>69</v>
      </c>
      <c r="L37" s="79"/>
    </row>
    <row r="38" spans="2:12" s="36" customFormat="1" ht="14.25" customHeight="1" x14ac:dyDescent="0.2">
      <c r="B38" s="72" t="s">
        <v>70</v>
      </c>
      <c r="C38" s="104"/>
      <c r="D38" s="80" t="s">
        <v>71</v>
      </c>
      <c r="E38" s="33">
        <f>'[1]Abril-2023'!F38</f>
        <v>39356829.719999991</v>
      </c>
      <c r="F38" s="81">
        <f t="shared" si="0"/>
        <v>39821253.11999999</v>
      </c>
      <c r="G38" s="81">
        <v>0</v>
      </c>
      <c r="H38" s="82">
        <v>0</v>
      </c>
      <c r="I38" s="83">
        <v>464423.4</v>
      </c>
      <c r="J38" s="76"/>
      <c r="K38" s="76"/>
      <c r="L38" s="79"/>
    </row>
    <row r="39" spans="2:12" s="36" customFormat="1" ht="14.25" customHeight="1" thickBot="1" x14ac:dyDescent="0.25">
      <c r="B39" s="86" t="s">
        <v>72</v>
      </c>
      <c r="C39" s="105"/>
      <c r="D39" s="116" t="s">
        <v>73</v>
      </c>
      <c r="E39" s="117">
        <f>0</f>
        <v>0</v>
      </c>
      <c r="F39" s="66">
        <f t="shared" si="0"/>
        <v>2292772.1800000002</v>
      </c>
      <c r="G39" s="66">
        <v>2291120.4300000002</v>
      </c>
      <c r="H39" s="88">
        <v>0</v>
      </c>
      <c r="I39" s="89">
        <v>1651.75</v>
      </c>
      <c r="J39" s="76"/>
      <c r="K39" s="76"/>
      <c r="L39" s="79"/>
    </row>
    <row r="40" spans="2:12" s="36" customFormat="1" ht="15" customHeight="1" x14ac:dyDescent="0.2">
      <c r="B40" s="31" t="s">
        <v>74</v>
      </c>
      <c r="C40" s="103" t="s">
        <v>75</v>
      </c>
      <c r="D40" s="84" t="s">
        <v>76</v>
      </c>
      <c r="E40" s="70">
        <f>'[1]Abril-2023'!F39</f>
        <v>5738537.7000000002</v>
      </c>
      <c r="F40" s="34">
        <f t="shared" si="0"/>
        <v>5863293.9800000004</v>
      </c>
      <c r="G40" s="47">
        <v>0</v>
      </c>
      <c r="H40" s="70">
        <v>0</v>
      </c>
      <c r="I40" s="35">
        <v>124756.28</v>
      </c>
      <c r="J40" s="76"/>
      <c r="K40" s="76"/>
      <c r="L40" s="79"/>
    </row>
    <row r="41" spans="2:12" s="36" customFormat="1" ht="15" customHeight="1" x14ac:dyDescent="0.2">
      <c r="B41" s="37" t="s">
        <v>77</v>
      </c>
      <c r="C41" s="104"/>
      <c r="D41" s="85" t="s">
        <v>78</v>
      </c>
      <c r="E41" s="51">
        <f>'[1]Abril-2023'!F40</f>
        <v>12968997.559999999</v>
      </c>
      <c r="F41" s="34">
        <f t="shared" si="0"/>
        <v>13173424.789999999</v>
      </c>
      <c r="G41" s="47">
        <v>0</v>
      </c>
      <c r="H41" s="51">
        <v>0</v>
      </c>
      <c r="I41" s="35">
        <v>204427.23</v>
      </c>
      <c r="J41" s="76"/>
      <c r="K41" s="76"/>
      <c r="L41" s="58"/>
    </row>
    <row r="42" spans="2:12" s="36" customFormat="1" ht="13.5" customHeight="1" thickBot="1" x14ac:dyDescent="0.25">
      <c r="B42" s="86" t="s">
        <v>79</v>
      </c>
      <c r="C42" s="105"/>
      <c r="D42" s="87" t="s">
        <v>80</v>
      </c>
      <c r="E42" s="88">
        <f>'[1]Abril-2023'!F41</f>
        <v>1950316.9400000002</v>
      </c>
      <c r="F42" s="66">
        <f t="shared" si="0"/>
        <v>2019815.85</v>
      </c>
      <c r="G42" s="66">
        <v>0</v>
      </c>
      <c r="H42" s="88">
        <v>0</v>
      </c>
      <c r="I42" s="89">
        <v>69498.91</v>
      </c>
      <c r="J42" s="76"/>
      <c r="K42" s="90"/>
    </row>
    <row r="43" spans="2:12" s="36" customFormat="1" ht="13.5" customHeight="1" x14ac:dyDescent="0.2">
      <c r="B43" s="31" t="s">
        <v>81</v>
      </c>
      <c r="C43" s="103" t="s">
        <v>82</v>
      </c>
      <c r="D43" s="85" t="s">
        <v>83</v>
      </c>
      <c r="E43" s="70">
        <f>'[1]Abril-2023'!F42</f>
        <v>6368634.3999999994</v>
      </c>
      <c r="F43" s="34">
        <f t="shared" si="0"/>
        <v>6409078.4899999993</v>
      </c>
      <c r="G43" s="47">
        <v>0</v>
      </c>
      <c r="H43" s="70">
        <v>0</v>
      </c>
      <c r="I43" s="35">
        <v>40444.089999999997</v>
      </c>
      <c r="J43" s="76"/>
      <c r="K43" s="76"/>
    </row>
    <row r="44" spans="2:12" s="36" customFormat="1" ht="13.5" customHeight="1" x14ac:dyDescent="0.2">
      <c r="B44" s="37" t="s">
        <v>84</v>
      </c>
      <c r="C44" s="104"/>
      <c r="D44" s="50" t="s">
        <v>85</v>
      </c>
      <c r="E44" s="51">
        <f>'[1]Abril-2023'!F43</f>
        <v>2754061.2699999996</v>
      </c>
      <c r="F44" s="34">
        <f t="shared" si="0"/>
        <v>2898309.01</v>
      </c>
      <c r="G44" s="39">
        <v>0</v>
      </c>
      <c r="H44" s="39">
        <v>0</v>
      </c>
      <c r="I44" s="40">
        <v>144247.74</v>
      </c>
      <c r="J44" s="76"/>
      <c r="K44" s="76"/>
    </row>
    <row r="45" spans="2:12" s="36" customFormat="1" ht="13.5" customHeight="1" x14ac:dyDescent="0.2">
      <c r="B45" s="37" t="s">
        <v>86</v>
      </c>
      <c r="C45" s="104"/>
      <c r="D45" s="50" t="s">
        <v>87</v>
      </c>
      <c r="E45" s="51">
        <f>'[1]Abril-2023'!F44</f>
        <v>8528619.7599999998</v>
      </c>
      <c r="F45" s="34">
        <f t="shared" si="0"/>
        <v>8729209.8599999994</v>
      </c>
      <c r="G45" s="39">
        <v>0</v>
      </c>
      <c r="H45" s="39">
        <v>0</v>
      </c>
      <c r="I45" s="40">
        <v>200590.1</v>
      </c>
      <c r="J45" s="60"/>
      <c r="K45" s="60"/>
    </row>
    <row r="46" spans="2:12" s="36" customFormat="1" ht="13.5" customHeight="1" x14ac:dyDescent="0.2">
      <c r="B46" s="37" t="s">
        <v>88</v>
      </c>
      <c r="C46" s="104"/>
      <c r="D46" s="91" t="s">
        <v>89</v>
      </c>
      <c r="E46" s="51">
        <f>'[1]Abril-2023'!F45</f>
        <v>8937164.3800000008</v>
      </c>
      <c r="F46" s="39">
        <f t="shared" si="0"/>
        <v>9383650.2000000011</v>
      </c>
      <c r="G46" s="81">
        <v>0</v>
      </c>
      <c r="H46" s="81">
        <v>0</v>
      </c>
      <c r="I46" s="83">
        <v>446485.82</v>
      </c>
      <c r="J46" s="60"/>
      <c r="K46" s="60"/>
    </row>
    <row r="47" spans="2:12" s="36" customFormat="1" ht="13.5" customHeight="1" thickBot="1" x14ac:dyDescent="0.25">
      <c r="B47" s="31" t="s">
        <v>90</v>
      </c>
      <c r="C47" s="105"/>
      <c r="D47" s="114" t="s">
        <v>91</v>
      </c>
      <c r="E47" s="88">
        <f>0</f>
        <v>0</v>
      </c>
      <c r="F47" s="66">
        <f t="shared" si="0"/>
        <v>5707453.6299999999</v>
      </c>
      <c r="G47" s="88">
        <v>5712365.2699999996</v>
      </c>
      <c r="H47" s="66">
        <v>0</v>
      </c>
      <c r="I47" s="115">
        <v>-4911.6400000000003</v>
      </c>
      <c r="J47" s="60"/>
      <c r="K47" s="96"/>
    </row>
    <row r="48" spans="2:12" s="36" customFormat="1" ht="15" customHeight="1" thickBot="1" x14ac:dyDescent="0.25">
      <c r="B48" s="92" t="s">
        <v>92</v>
      </c>
      <c r="C48" s="56" t="s">
        <v>93</v>
      </c>
      <c r="D48" s="93" t="s">
        <v>94</v>
      </c>
      <c r="E48" s="33">
        <f>28203785.2</f>
        <v>28203785.199999999</v>
      </c>
      <c r="F48" s="34">
        <f t="shared" si="0"/>
        <v>28531206.73</v>
      </c>
      <c r="G48" s="94">
        <v>0</v>
      </c>
      <c r="H48" s="94">
        <v>0</v>
      </c>
      <c r="I48" s="95">
        <v>327421.53000000003</v>
      </c>
      <c r="J48" s="60"/>
      <c r="K48" s="96"/>
    </row>
    <row r="49" spans="1:11" ht="18.75" customHeight="1" thickBot="1" x14ac:dyDescent="0.25">
      <c r="B49" s="106" t="s">
        <v>95</v>
      </c>
      <c r="C49" s="107"/>
      <c r="D49" s="108"/>
      <c r="E49" s="10">
        <f>SUM(E10:E48)</f>
        <v>1027158110.2500001</v>
      </c>
      <c r="F49" s="11">
        <f>SUM(F10:F48)</f>
        <v>1044349567.15</v>
      </c>
      <c r="G49" s="12">
        <f>SUM(G10:G48)</f>
        <v>25622511.48</v>
      </c>
      <c r="H49" s="13">
        <f>SUM(H10:H48)</f>
        <v>-27067985.5</v>
      </c>
      <c r="I49" s="13">
        <f>SUM(I10:I48)</f>
        <v>18636930.920000002</v>
      </c>
      <c r="J49" s="2"/>
      <c r="K49" s="7"/>
    </row>
    <row r="50" spans="1:11" ht="14.25" customHeight="1" x14ac:dyDescent="0.2">
      <c r="B50" s="14"/>
      <c r="C50" s="14"/>
      <c r="D50" s="14"/>
      <c r="E50" s="14"/>
      <c r="F50" s="14"/>
      <c r="G50" s="15"/>
      <c r="H50" s="15"/>
      <c r="I50" s="15"/>
      <c r="J50" s="2"/>
      <c r="K50" s="7"/>
    </row>
    <row r="51" spans="1:11" ht="11.25" customHeight="1" x14ac:dyDescent="0.2">
      <c r="B51" s="14" t="s">
        <v>96</v>
      </c>
      <c r="C51" s="16"/>
      <c r="D51" s="17"/>
      <c r="E51" s="18"/>
      <c r="F51" s="8"/>
      <c r="G51" s="16"/>
      <c r="H51" s="109" t="s">
        <v>105</v>
      </c>
      <c r="I51" s="109"/>
      <c r="J51" s="2"/>
      <c r="K51" s="7"/>
    </row>
    <row r="52" spans="1:11" ht="13.5" customHeight="1" x14ac:dyDescent="0.25">
      <c r="B52" s="7"/>
      <c r="C52" s="17"/>
      <c r="D52" s="19"/>
      <c r="E52"/>
      <c r="F52" s="20"/>
      <c r="J52" s="2"/>
      <c r="K52" s="7"/>
    </row>
    <row r="53" spans="1:11" ht="12" customHeight="1" x14ac:dyDescent="0.2">
      <c r="B53" s="21" t="s">
        <v>97</v>
      </c>
      <c r="C53" s="22"/>
      <c r="D53" s="8"/>
      <c r="E53" s="97" t="s">
        <v>98</v>
      </c>
      <c r="F53" s="97"/>
      <c r="G53" s="8"/>
      <c r="H53" s="8"/>
      <c r="I53" s="8"/>
    </row>
    <row r="54" spans="1:11" ht="15.95" customHeight="1" x14ac:dyDescent="0.2">
      <c r="B54" s="7" t="s">
        <v>99</v>
      </c>
      <c r="C54" s="17"/>
      <c r="D54" s="16"/>
      <c r="E54" s="110" t="s">
        <v>100</v>
      </c>
      <c r="F54" s="110"/>
      <c r="G54" s="14"/>
      <c r="H54" s="2"/>
      <c r="I54" s="2"/>
    </row>
    <row r="55" spans="1:11" ht="15.95" customHeight="1" x14ac:dyDescent="0.2">
      <c r="B55" s="7"/>
      <c r="C55" s="17"/>
      <c r="D55" s="16"/>
      <c r="E55" s="7"/>
      <c r="F55" s="7"/>
      <c r="G55" s="14"/>
      <c r="H55" s="2"/>
      <c r="I55" s="2"/>
    </row>
    <row r="56" spans="1:11" ht="18" customHeight="1" x14ac:dyDescent="0.2">
      <c r="B56" s="111" t="s">
        <v>101</v>
      </c>
      <c r="C56" s="111"/>
      <c r="D56" s="111"/>
      <c r="E56" s="111"/>
      <c r="F56" s="111"/>
      <c r="G56" s="111"/>
      <c r="H56" s="111"/>
      <c r="I56" s="111"/>
    </row>
    <row r="57" spans="1:11" ht="11.25" customHeight="1" x14ac:dyDescent="0.2">
      <c r="B57" s="112" t="s">
        <v>102</v>
      </c>
      <c r="C57" s="112"/>
      <c r="D57" s="112"/>
      <c r="E57" s="112"/>
      <c r="F57" s="112"/>
      <c r="G57" s="112"/>
      <c r="H57" s="112"/>
      <c r="I57" s="112"/>
    </row>
    <row r="58" spans="1:11" ht="12" customHeight="1" x14ac:dyDescent="0.2">
      <c r="B58" s="112" t="s">
        <v>103</v>
      </c>
      <c r="C58" s="112"/>
      <c r="D58" s="112"/>
      <c r="E58" s="112"/>
      <c r="F58" s="112"/>
      <c r="G58" s="112"/>
      <c r="H58" s="112"/>
      <c r="I58" s="112"/>
    </row>
    <row r="59" spans="1:11" ht="12.75" customHeight="1" x14ac:dyDescent="0.2">
      <c r="B59" s="113" t="s">
        <v>104</v>
      </c>
      <c r="C59" s="113"/>
      <c r="D59" s="113"/>
      <c r="E59" s="113"/>
      <c r="F59" s="113"/>
      <c r="G59" s="113"/>
      <c r="H59" s="113"/>
      <c r="I59" s="113"/>
    </row>
    <row r="60" spans="1:11" ht="12" customHeight="1" x14ac:dyDescent="0.2">
      <c r="B60" s="23"/>
      <c r="C60" s="23"/>
      <c r="D60" s="16"/>
      <c r="E60" s="7"/>
      <c r="F60" s="7"/>
      <c r="G60" s="14"/>
      <c r="H60" s="2"/>
      <c r="I60" s="2"/>
    </row>
    <row r="61" spans="1:11" ht="15.75" customHeight="1" x14ac:dyDescent="0.2">
      <c r="B61" s="23"/>
      <c r="C61" s="23"/>
      <c r="D61" s="16"/>
      <c r="E61" s="23"/>
      <c r="F61" s="23"/>
      <c r="G61" s="14"/>
      <c r="H61" s="2"/>
      <c r="I61" s="2"/>
    </row>
    <row r="62" spans="1:11" ht="14.25" customHeight="1" x14ac:dyDescent="0.2">
      <c r="B62" s="24"/>
      <c r="C62" s="24"/>
      <c r="D62" s="16"/>
      <c r="E62" s="24"/>
      <c r="F62" s="24"/>
      <c r="G62" s="14"/>
      <c r="H62" s="2"/>
      <c r="I62" s="2"/>
    </row>
    <row r="63" spans="1:11" ht="12" customHeight="1" x14ac:dyDescent="0.2">
      <c r="A63" s="2"/>
      <c r="B63" s="25"/>
      <c r="C63" s="25"/>
      <c r="D63" s="25"/>
      <c r="E63" s="26"/>
      <c r="F63" s="27"/>
      <c r="G63" s="28"/>
      <c r="H63" s="28"/>
      <c r="I63" s="17"/>
    </row>
    <row r="64" spans="1:11" ht="10.5" customHeight="1" x14ac:dyDescent="0.2">
      <c r="B64" s="29"/>
      <c r="C64" s="29"/>
      <c r="D64" s="29"/>
      <c r="E64" s="29"/>
      <c r="F64" s="29"/>
      <c r="G64" s="29"/>
      <c r="H64" s="29"/>
      <c r="I64" s="29"/>
    </row>
    <row r="65" spans="2:10" ht="12.75" customHeight="1" x14ac:dyDescent="0.2">
      <c r="B65" s="14"/>
      <c r="C65" s="14"/>
      <c r="D65" s="14"/>
      <c r="E65" s="14"/>
      <c r="F65" s="14"/>
      <c r="G65" s="14"/>
      <c r="H65" s="14"/>
      <c r="I65" s="14"/>
    </row>
    <row r="66" spans="2:10" x14ac:dyDescent="0.2">
      <c r="B66" s="14"/>
      <c r="C66" s="14"/>
      <c r="D66" s="14"/>
      <c r="E66" s="14"/>
      <c r="F66" s="14"/>
      <c r="G66" s="14"/>
      <c r="H66" s="14"/>
      <c r="I66" s="14"/>
    </row>
    <row r="67" spans="2:10" x14ac:dyDescent="0.2">
      <c r="D67" s="14"/>
      <c r="F67" s="6"/>
    </row>
    <row r="68" spans="2:10" x14ac:dyDescent="0.2">
      <c r="D68" s="14"/>
    </row>
    <row r="69" spans="2:10" x14ac:dyDescent="0.2">
      <c r="D69" s="14"/>
    </row>
    <row r="70" spans="2:10" x14ac:dyDescent="0.2">
      <c r="D70" s="14"/>
      <c r="E70" s="30"/>
      <c r="F70" s="9"/>
      <c r="G70" s="9"/>
      <c r="H70" s="9"/>
      <c r="I70" s="9"/>
      <c r="J70" s="9"/>
    </row>
    <row r="71" spans="2:10" x14ac:dyDescent="0.2">
      <c r="D71" s="14"/>
    </row>
    <row r="72" spans="2:10" x14ac:dyDescent="0.2">
      <c r="D72" s="14"/>
    </row>
    <row r="73" spans="2:10" x14ac:dyDescent="0.2">
      <c r="D73" s="14"/>
    </row>
    <row r="74" spans="2:10" x14ac:dyDescent="0.2">
      <c r="D74" s="14"/>
    </row>
    <row r="75" spans="2:10" x14ac:dyDescent="0.2">
      <c r="D75" s="14"/>
    </row>
    <row r="76" spans="2:10" x14ac:dyDescent="0.2">
      <c r="D76" s="14"/>
    </row>
  </sheetData>
  <mergeCells count="17">
    <mergeCell ref="E54:F54"/>
    <mergeCell ref="B56:I56"/>
    <mergeCell ref="B57:I57"/>
    <mergeCell ref="B58:I58"/>
    <mergeCell ref="B59:I59"/>
    <mergeCell ref="E53:F53"/>
    <mergeCell ref="B3:I3"/>
    <mergeCell ref="B4:I4"/>
    <mergeCell ref="B6:I7"/>
    <mergeCell ref="C10:C19"/>
    <mergeCell ref="C21:C23"/>
    <mergeCell ref="C25:C29"/>
    <mergeCell ref="C30:C39"/>
    <mergeCell ref="C40:C42"/>
    <mergeCell ref="C43:C47"/>
    <mergeCell ref="B49:D49"/>
    <mergeCell ref="H51:I51"/>
  </mergeCells>
  <printOptions horizontalCentered="1"/>
  <pageMargins left="0.39370078740157483" right="0.39370078740157483" top="0.31496062992125984" bottom="0.3937007874015748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REGIME DE PREVIDÊNCIA SOCIAL PRESSEM</dc:creator>
  <cp:lastModifiedBy>REGIME DE PREVIDÊNCIA SOCIAL PRESSEM</cp:lastModifiedBy>
  <cp:lastPrinted>2023-06-12T12:47:33Z</cp:lastPrinted>
  <dcterms:created xsi:type="dcterms:W3CDTF">2023-06-12T12:43:06Z</dcterms:created>
  <dcterms:modified xsi:type="dcterms:W3CDTF">2023-06-12T16:24:13Z</dcterms:modified>
</cp:coreProperties>
</file>