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141C1209-02FA-4D13-859A-025F2847EE3A}" xr6:coauthVersionLast="47" xr6:coauthVersionMax="47" xr10:uidLastSave="{00000000-0000-0000-0000-000000000000}"/>
  <bookViews>
    <workbookView xWindow="-120" yWindow="-120" windowWidth="29040" windowHeight="15720" xr2:uid="{77205482-CCBD-4BB3-AFF9-D2E0B3202E1C}"/>
  </bookViews>
  <sheets>
    <sheet name="JULHO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G49" i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E49" i="1" s="1"/>
  <c r="F11" i="1" l="1"/>
  <c r="F49" i="1" s="1"/>
</calcChain>
</file>

<file path=xl/sharedStrings.xml><?xml version="1.0" encoding="utf-8"?>
<sst xmlns="http://schemas.openxmlformats.org/spreadsheetml/2006/main" count="110" uniqueCount="105">
  <si>
    <t>PREFEITURA MUNICIPAL DE BOA VISTA</t>
  </si>
  <si>
    <t>REGIME DE PREVIDÊNCIA SOCIAL DOS SERVIDORES PÚBLICOS DO MUNICÍPIO DE BOA VISTA - PRESSEM</t>
  </si>
  <si>
    <t>Composição da Carteira de Investimentos - JULHO/2023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</si>
  <si>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</si>
  <si>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</si>
  <si>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</si>
  <si>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</si>
  <si>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</si>
  <si>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</si>
  <si>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</si>
  <si>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</si>
  <si>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</si>
  <si>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</si>
  <si>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</si>
  <si>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</si>
  <si>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</si>
  <si>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</si>
  <si>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</si>
  <si>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</si>
  <si>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</si>
  <si>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</si>
  <si>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</si>
  <si>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</si>
  <si>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</si>
  <si>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</si>
  <si>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</si>
  <si>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</si>
  <si>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</si>
  <si>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</si>
  <si>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</si>
  <si>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</si>
  <si>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</si>
  <si>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</si>
  <si>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</si>
  <si>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</si>
  <si>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</si>
  <si>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</si>
  <si>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</si>
  <si>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</si>
  <si>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</si>
  <si>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</si>
  <si>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</si>
  <si>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</si>
  <si>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</si>
  <si>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</si>
  <si>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</si>
  <si>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</si>
  <si>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</si>
  <si>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</si>
  <si>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</si>
  <si>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</si>
  <si>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</si>
  <si>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</si>
  <si>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</si>
  <si>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</si>
  <si>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</si>
  <si>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</si>
  <si>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</si>
  <si>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</si>
  <si>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</si>
  <si>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</si>
  <si>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</si>
  <si>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</si>
  <si>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</si>
  <si>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</si>
  <si>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</si>
  <si>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</si>
  <si>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</si>
  <si>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</si>
  <si>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</si>
  <si>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</si>
  <si>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</si>
  <si>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13.455.197/0001-03</t>
  </si>
  <si>
    <t>3436/45.000002.3</t>
  </si>
  <si>
    <t>SANTANDER FI IRF-M TP RENDA FIXA</t>
  </si>
  <si>
    <t>26.507.132/0001-06</t>
  </si>
  <si>
    <t>SANTANDER ATIVO FIC  RENDA FIXA</t>
  </si>
  <si>
    <t>29.549.642/0001-26</t>
  </si>
  <si>
    <t xml:space="preserve">SANTANDER SELEÇÃO CRESCIMENTO FIC AÇÕES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</si>
  <si>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</si>
  <si>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</si>
  <si>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</si>
  <si>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</si>
  <si>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</si>
  <si>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</si>
  <si>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</si>
  <si>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</si>
  <si>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</si>
  <si>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</si>
  <si>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</si>
  <si>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</si>
  <si>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</si>
  <si>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</si>
  <si>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</si>
  <si>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</si>
  <si>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7 de  agosto de 2023.</t>
  </si>
  <si>
    <t>(Assinatura eletrônica)</t>
  </si>
  <si>
    <t>Odete Costa</t>
  </si>
  <si>
    <t>Agente Municipal</t>
  </si>
  <si>
    <t>Anna Carolina Vieira de Siqueira e Silva</t>
  </si>
  <si>
    <t>Diretora de Administração e Finanças</t>
  </si>
  <si>
    <t>______________________________________________________________________________________________________________________________________________________________________________________________________________________________________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</si>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</sst>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8" fillId="0" borderId="0" xfId="0" applyFont="1"/>
    <xf numFmtId="165" fontId="2" fillId="2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8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165" fontId="0" fillId="4" borderId="4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65" fontId="6" fillId="4" borderId="7" xfId="2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164" fontId="3" fillId="4" borderId="0" xfId="0" applyNumberFormat="1" applyFont="1" applyFill="1"/>
    <xf numFmtId="0" fontId="3" fillId="4" borderId="0" xfId="1" applyNumberFormat="1" applyFont="1" applyFill="1" applyBorder="1" applyAlignment="1"/>
    <xf numFmtId="166" fontId="3" fillId="4" borderId="0" xfId="1" applyNumberFormat="1" applyFont="1" applyFill="1" applyBorder="1" applyAlignment="1"/>
    <xf numFmtId="165" fontId="6" fillId="4" borderId="10" xfId="2" applyNumberFormat="1" applyFont="1" applyFill="1" applyBorder="1" applyAlignment="1">
      <alignment horizontal="center" vertical="center"/>
    </xf>
    <xf numFmtId="165" fontId="7" fillId="4" borderId="10" xfId="2" applyNumberFormat="1" applyFont="1" applyFill="1" applyBorder="1" applyAlignment="1">
      <alignment horizontal="center" vertical="center"/>
    </xf>
    <xf numFmtId="167" fontId="3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168" fontId="8" fillId="4" borderId="0" xfId="0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center"/>
    </xf>
    <xf numFmtId="0" fontId="6" fillId="4" borderId="9" xfId="0" applyFont="1" applyFill="1" applyBorder="1" applyAlignment="1">
      <alignment horizontal="left" vertical="center"/>
    </xf>
    <xf numFmtId="168" fontId="9" fillId="4" borderId="10" xfId="2" applyNumberFormat="1" applyFont="1" applyFill="1" applyBorder="1" applyAlignment="1">
      <alignment horizontal="center" vertical="center"/>
    </xf>
    <xf numFmtId="4" fontId="0" fillId="4" borderId="7" xfId="1" applyNumberFormat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8" fontId="9" fillId="4" borderId="7" xfId="2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0" fontId="8" fillId="4" borderId="0" xfId="0" applyFont="1" applyFill="1"/>
    <xf numFmtId="0" fontId="3" fillId="4" borderId="0" xfId="0" applyFont="1" applyFill="1" applyAlignment="1">
      <alignment horizontal="center"/>
    </xf>
    <xf numFmtId="165" fontId="7" fillId="4" borderId="7" xfId="2" applyNumberFormat="1" applyFont="1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165" fontId="6" fillId="4" borderId="12" xfId="2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165" fontId="0" fillId="4" borderId="13" xfId="2" applyNumberFormat="1" applyFont="1" applyFill="1" applyBorder="1" applyAlignment="1">
      <alignment horizontal="center" vertical="center"/>
    </xf>
    <xf numFmtId="4" fontId="0" fillId="4" borderId="13" xfId="1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8" fontId="3" fillId="4" borderId="0" xfId="0" applyNumberFormat="1" applyFont="1" applyFill="1" applyAlignment="1">
      <alignment horizontal="center"/>
    </xf>
    <xf numFmtId="168" fontId="6" fillId="4" borderId="7" xfId="1" applyNumberFormat="1" applyFont="1" applyFill="1" applyBorder="1" applyAlignment="1">
      <alignment horizontal="center" vertical="center"/>
    </xf>
    <xf numFmtId="0" fontId="10" fillId="4" borderId="0" xfId="0" applyFont="1" applyFill="1"/>
    <xf numFmtId="168" fontId="3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/>
    <xf numFmtId="0" fontId="6" fillId="4" borderId="15" xfId="0" applyFont="1" applyFill="1" applyBorder="1" applyAlignment="1">
      <alignment horizontal="left" vertical="center"/>
    </xf>
    <xf numFmtId="43" fontId="3" fillId="4" borderId="0" xfId="1" applyFont="1" applyFill="1" applyBorder="1" applyAlignment="1"/>
    <xf numFmtId="0" fontId="6" fillId="4" borderId="16" xfId="0" applyFont="1" applyFill="1" applyBorder="1" applyAlignment="1">
      <alignment horizontal="left" vertical="center"/>
    </xf>
    <xf numFmtId="165" fontId="0" fillId="4" borderId="10" xfId="2" applyNumberFormat="1" applyFont="1" applyFill="1" applyBorder="1" applyAlignment="1">
      <alignment horizontal="center" vertical="center"/>
    </xf>
    <xf numFmtId="4" fontId="6" fillId="4" borderId="10" xfId="1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165" fontId="0" fillId="4" borderId="12" xfId="2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168" fontId="5" fillId="4" borderId="0" xfId="0" applyNumberFormat="1" applyFont="1" applyFill="1" applyAlignment="1">
      <alignment vertical="center"/>
    </xf>
    <xf numFmtId="168" fontId="6" fillId="4" borderId="13" xfId="0" applyNumberFormat="1" applyFont="1" applyFill="1" applyBorder="1" applyAlignment="1">
      <alignment horizontal="center" vertical="center" wrapText="1"/>
    </xf>
    <xf numFmtId="168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168" fontId="6" fillId="4" borderId="11" xfId="0" applyNumberFormat="1" applyFont="1" applyFill="1" applyBorder="1" applyAlignment="1">
      <alignment horizontal="center" vertical="center" wrapText="1"/>
    </xf>
    <xf numFmtId="169" fontId="3" fillId="4" borderId="0" xfId="0" applyNumberFormat="1" applyFont="1" applyFill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/>
    </xf>
    <xf numFmtId="165" fontId="6" fillId="4" borderId="11" xfId="2" applyNumberFormat="1" applyFont="1" applyFill="1" applyBorder="1" applyAlignment="1">
      <alignment horizontal="center" vertical="center"/>
    </xf>
    <xf numFmtId="4" fontId="6" fillId="4" borderId="11" xfId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3476625</xdr:colOff>
      <xdr:row>1</xdr:row>
      <xdr:rowOff>47625</xdr:rowOff>
    </xdr:from>
    <xdr:to>
      <xdr:col>4</xdr:col>
      <xdr:colOff>104775</xdr:colOff>
      <xdr:row>2</xdr:row>
      <xdr:rowOff>685800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B24535F4-45DD-48D7-BD43-3465AF188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904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-1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  <sheetName val="Maio-2023"/>
      <sheetName val="Junho-2023 "/>
      <sheetName val="julho-2023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104024298.48</v>
          </cell>
        </row>
        <row r="11">
          <cell r="F11">
            <v>17618553.620000001</v>
          </cell>
        </row>
        <row r="12">
          <cell r="F12">
            <v>76249032.319999978</v>
          </cell>
        </row>
        <row r="13">
          <cell r="F13">
            <v>1271791.9899999991</v>
          </cell>
        </row>
        <row r="14">
          <cell r="F14">
            <v>39975376.279999986</v>
          </cell>
        </row>
        <row r="15">
          <cell r="F15">
            <v>118516429.07999998</v>
          </cell>
        </row>
        <row r="16">
          <cell r="F16">
            <v>4167476.8700000043</v>
          </cell>
        </row>
        <row r="17">
          <cell r="F17">
            <v>205564413.71000004</v>
          </cell>
        </row>
        <row r="18">
          <cell r="F18">
            <v>13391750.789999999</v>
          </cell>
        </row>
        <row r="19">
          <cell r="F19">
            <v>1102216.25</v>
          </cell>
        </row>
        <row r="20">
          <cell r="F20">
            <v>6630813.7700000014</v>
          </cell>
        </row>
        <row r="21">
          <cell r="F21">
            <v>54998290.130000003</v>
          </cell>
        </row>
        <row r="22">
          <cell r="F22">
            <v>18344205.459999997</v>
          </cell>
        </row>
        <row r="23">
          <cell r="F23">
            <v>17064552.93</v>
          </cell>
        </row>
        <row r="24">
          <cell r="F24">
            <v>793.44999999999982</v>
          </cell>
        </row>
        <row r="25">
          <cell r="F25">
            <v>31230347.409999996</v>
          </cell>
        </row>
        <row r="26">
          <cell r="F26">
            <v>12364599.200000001</v>
          </cell>
        </row>
        <row r="27">
          <cell r="F27">
            <v>8216076.7800000021</v>
          </cell>
        </row>
        <row r="28">
          <cell r="F28">
            <v>49565301.480000004</v>
          </cell>
        </row>
        <row r="29">
          <cell r="F29">
            <v>19022904.259999998</v>
          </cell>
        </row>
        <row r="30">
          <cell r="F30">
            <v>58061181.830000006</v>
          </cell>
        </row>
        <row r="31">
          <cell r="F31">
            <v>10661978.189999998</v>
          </cell>
        </row>
        <row r="32">
          <cell r="F32">
            <v>9798485.4100000001</v>
          </cell>
        </row>
        <row r="33">
          <cell r="F33">
            <v>22634424.049999993</v>
          </cell>
        </row>
        <row r="34">
          <cell r="F34">
            <v>22332586.739999998</v>
          </cell>
        </row>
        <row r="35">
          <cell r="F35">
            <v>16111336.109999999</v>
          </cell>
        </row>
        <row r="36">
          <cell r="F36">
            <v>12918008.92</v>
          </cell>
        </row>
        <row r="37">
          <cell r="F37">
            <v>40265414.419999987</v>
          </cell>
        </row>
        <row r="38">
          <cell r="F38">
            <v>2314300.4200000004</v>
          </cell>
        </row>
        <row r="39">
          <cell r="F39">
            <v>5986197.6100000003</v>
          </cell>
        </row>
        <row r="40">
          <cell r="F40">
            <v>13408263.119999999</v>
          </cell>
        </row>
        <row r="41">
          <cell r="F41">
            <v>2195691.52</v>
          </cell>
        </row>
        <row r="42">
          <cell r="F42">
            <v>6746582.2999999989</v>
          </cell>
        </row>
        <row r="43">
          <cell r="F43">
            <v>3122819.7899999996</v>
          </cell>
        </row>
        <row r="44">
          <cell r="F44">
            <v>8923355.3899999987</v>
          </cell>
        </row>
        <row r="45">
          <cell r="F45">
            <v>10118220.030000001</v>
          </cell>
        </row>
        <row r="46">
          <cell r="F46">
            <v>5760763.4100000001</v>
          </cell>
        </row>
        <row r="47">
          <cell r="F47">
            <v>28854309.580000002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9F3D-68BE-43DC-8CCC-6368B7499429}">
  <dimension ref="A1:M79"/>
  <sheetViews>
    <sheetView tabSelected="1" topLeftCell="B2" zoomScale="106" zoomScaleNormal="106" workbookViewId="0">
      <selection activeCell="J50" sqref="J50"/>
    </sheetView>
  </sheetViews>
  <sheetFormatPr defaultColWidth="9.140625" defaultRowHeight="12.75" x14ac:dyDescent="0.2"/>
  <cols>
    <col min="1" max="1" width="5.42578125" style="1" customWidth="1"/>
    <col min="2" max="2" width="21.42578125" style="1" customWidth="1"/>
    <col min="3" max="3" width="20.140625" style="1" customWidth="1"/>
    <col min="4" max="4" width="64.140625" style="1" customWidth="1"/>
    <col min="5" max="5" width="19.140625" style="1" customWidth="1"/>
    <col min="6" max="6" width="18" style="1" customWidth="1"/>
    <col min="7" max="7" width="17.85546875" style="1" customWidth="1"/>
    <col min="8" max="8" width="18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12" customHeight="1" x14ac:dyDescent="0.2"/>
    <row r="3" spans="2:13" ht="57" customHeight="1" x14ac:dyDescent="0.2">
      <c r="E3" s="2"/>
      <c r="F3" s="2"/>
    </row>
    <row r="4" spans="2:13" ht="11.25" customHeight="1" x14ac:dyDescent="0.25">
      <c r="B4" s="31" t="s">
        <v>0</v>
      </c>
      <c r="C4" s="31"/>
      <c r="D4" s="31"/>
      <c r="E4" s="31"/>
      <c r="F4" s="31"/>
      <c r="G4" s="31"/>
      <c r="H4" s="31"/>
      <c r="I4" s="31"/>
    </row>
    <row r="5" spans="2:13" ht="11.25" customHeight="1" x14ac:dyDescent="0.2">
      <c r="B5" s="32" t="s">
        <v>1</v>
      </c>
      <c r="C5" s="32"/>
      <c r="D5" s="32"/>
      <c r="E5" s="32"/>
      <c r="F5" s="32"/>
      <c r="G5" s="32"/>
      <c r="H5" s="32"/>
      <c r="I5" s="32"/>
    </row>
    <row r="6" spans="2:13" ht="9.75" customHeight="1" x14ac:dyDescent="0.2">
      <c r="B6" s="2"/>
      <c r="C6" s="2"/>
      <c r="D6" s="2"/>
      <c r="E6" s="2"/>
      <c r="F6" s="2"/>
      <c r="G6" s="2"/>
      <c r="H6" s="2"/>
      <c r="I6" s="2"/>
    </row>
    <row r="7" spans="2:13" ht="12.75" customHeight="1" x14ac:dyDescent="0.2">
      <c r="B7" s="33" t="s">
        <v>2</v>
      </c>
      <c r="C7" s="33"/>
      <c r="D7" s="33"/>
      <c r="E7" s="33"/>
      <c r="F7" s="33"/>
      <c r="G7" s="33"/>
      <c r="H7" s="33"/>
      <c r="I7" s="33"/>
    </row>
    <row r="8" spans="2:13" ht="7.5" customHeight="1" x14ac:dyDescent="0.2">
      <c r="B8" s="33"/>
      <c r="C8" s="33"/>
      <c r="D8" s="33"/>
      <c r="E8" s="33"/>
      <c r="F8" s="33"/>
      <c r="G8" s="33"/>
      <c r="H8" s="33"/>
      <c r="I8" s="33"/>
    </row>
    <row r="9" spans="2:13" ht="12" customHeight="1" thickBot="1" x14ac:dyDescent="0.25">
      <c r="B9" s="3"/>
      <c r="C9" s="3"/>
      <c r="D9" s="3"/>
      <c r="E9" s="3"/>
      <c r="F9" s="3"/>
      <c r="G9" s="3"/>
      <c r="H9" s="3"/>
      <c r="I9" s="3"/>
    </row>
    <row r="10" spans="2:13" ht="13.5" customHeight="1" thickBot="1" x14ac:dyDescent="0.25">
      <c r="B10" s="4" t="s">
        <v>3</v>
      </c>
      <c r="C10" s="4" t="s">
        <v>4</v>
      </c>
      <c r="D10" s="5" t="s">
        <v>5</v>
      </c>
      <c r="E10" s="4" t="s">
        <v>6</v>
      </c>
      <c r="F10" s="5" t="s">
        <v>7</v>
      </c>
      <c r="G10" s="4" t="s">
        <v>8</v>
      </c>
      <c r="H10" s="4" t="s">
        <v>9</v>
      </c>
      <c r="I10" s="4" t="s">
        <v>10</v>
      </c>
    </row>
    <row r="11" spans="2:13" s="55" customFormat="1" ht="13.5" customHeight="1" x14ac:dyDescent="0.2">
      <c r="B11" s="49" t="s">
        <v>11</v>
      </c>
      <c r="C11" s="34" t="s">
        <v>12</v>
      </c>
      <c r="D11" s="50" t="s">
        <v>13</v>
      </c>
      <c r="E11" s="51">
        <f>'[1]Junho-2023 '!F10</f>
        <v>104024298.48</v>
      </c>
      <c r="F11" s="52">
        <f>E11+G11+H11+I11</f>
        <v>105012677.73</v>
      </c>
      <c r="G11" s="53">
        <v>0</v>
      </c>
      <c r="H11" s="53">
        <v>0</v>
      </c>
      <c r="I11" s="54">
        <v>988379.25</v>
      </c>
    </row>
    <row r="12" spans="2:13" s="55" customFormat="1" ht="12.75" customHeight="1" x14ac:dyDescent="0.2">
      <c r="B12" s="56" t="s">
        <v>14</v>
      </c>
      <c r="C12" s="35"/>
      <c r="D12" s="57" t="s">
        <v>15</v>
      </c>
      <c r="E12" s="51">
        <f>'[1]Junho-2023 '!F11</f>
        <v>17618553.620000001</v>
      </c>
      <c r="F12" s="52">
        <f t="shared" ref="F12:F48" si="0">E12+G12+H12+I12</f>
        <v>17755925.060000002</v>
      </c>
      <c r="G12" s="58">
        <v>0</v>
      </c>
      <c r="H12" s="58">
        <v>0</v>
      </c>
      <c r="I12" s="59">
        <v>137371.44</v>
      </c>
      <c r="J12" s="60"/>
      <c r="K12" s="61"/>
    </row>
    <row r="13" spans="2:13" s="55" customFormat="1" ht="13.5" customHeight="1" x14ac:dyDescent="0.2">
      <c r="B13" s="56" t="s">
        <v>16</v>
      </c>
      <c r="C13" s="35"/>
      <c r="D13" s="57" t="s">
        <v>17</v>
      </c>
      <c r="E13" s="51">
        <f>'[1]Junho-2023 '!F12</f>
        <v>76249032.319999978</v>
      </c>
      <c r="F13" s="52">
        <f t="shared" si="0"/>
        <v>76808178.299999982</v>
      </c>
      <c r="G13" s="58">
        <v>0</v>
      </c>
      <c r="H13" s="58">
        <v>0</v>
      </c>
      <c r="I13" s="59">
        <v>559145.98</v>
      </c>
      <c r="J13" s="62"/>
    </row>
    <row r="14" spans="2:13" s="55" customFormat="1" ht="14.25" customHeight="1" x14ac:dyDescent="0.2">
      <c r="B14" s="56" t="s">
        <v>18</v>
      </c>
      <c r="C14" s="35"/>
      <c r="D14" s="57" t="s">
        <v>19</v>
      </c>
      <c r="E14" s="51">
        <f>'[1]Junho-2023 '!F13</f>
        <v>1271791.9899999991</v>
      </c>
      <c r="F14" s="52">
        <f t="shared" si="0"/>
        <v>9443209.879999999</v>
      </c>
      <c r="G14" s="63">
        <v>11008439.85</v>
      </c>
      <c r="H14" s="64">
        <v>-2896746.28</v>
      </c>
      <c r="I14" s="59">
        <v>59724.32</v>
      </c>
      <c r="J14" s="65"/>
      <c r="K14" s="61"/>
      <c r="L14" s="65"/>
      <c r="M14" s="66"/>
    </row>
    <row r="15" spans="2:13" s="55" customFormat="1" ht="13.5" customHeight="1" x14ac:dyDescent="0.2">
      <c r="B15" s="56" t="s">
        <v>20</v>
      </c>
      <c r="C15" s="35"/>
      <c r="D15" s="57" t="s">
        <v>21</v>
      </c>
      <c r="E15" s="51">
        <f>'[1]Junho-2023 '!F14</f>
        <v>39975376.279999986</v>
      </c>
      <c r="F15" s="52">
        <f t="shared" si="0"/>
        <v>40250770.129999988</v>
      </c>
      <c r="G15" s="58">
        <v>0</v>
      </c>
      <c r="H15" s="58">
        <v>0</v>
      </c>
      <c r="I15" s="59">
        <v>275393.84999999998</v>
      </c>
      <c r="J15" s="67"/>
      <c r="L15" s="65"/>
      <c r="M15" s="68"/>
    </row>
    <row r="16" spans="2:13" s="55" customFormat="1" ht="13.5" customHeight="1" x14ac:dyDescent="0.2">
      <c r="B16" s="56" t="s">
        <v>22</v>
      </c>
      <c r="C16" s="35"/>
      <c r="D16" s="69" t="s">
        <v>23</v>
      </c>
      <c r="E16" s="51">
        <f>'[1]Junho-2023 '!F15</f>
        <v>118516429.07999998</v>
      </c>
      <c r="F16" s="52">
        <f t="shared" si="0"/>
        <v>119634397.86999999</v>
      </c>
      <c r="G16" s="58">
        <v>0</v>
      </c>
      <c r="H16" s="58">
        <v>0</v>
      </c>
      <c r="I16" s="59">
        <v>1117968.79</v>
      </c>
      <c r="L16" s="66"/>
    </row>
    <row r="17" spans="2:13" s="55" customFormat="1" ht="13.5" customHeight="1" x14ac:dyDescent="0.2">
      <c r="B17" s="56" t="s">
        <v>24</v>
      </c>
      <c r="C17" s="35"/>
      <c r="D17" s="69" t="s">
        <v>25</v>
      </c>
      <c r="E17" s="51">
        <f>'[1]Junho-2023 '!F16</f>
        <v>4167476.8700000043</v>
      </c>
      <c r="F17" s="52">
        <f t="shared" si="0"/>
        <v>168324.64000000327</v>
      </c>
      <c r="G17" s="63">
        <v>7180041.7199999997</v>
      </c>
      <c r="H17" s="70">
        <v>-11219553.07</v>
      </c>
      <c r="I17" s="71">
        <v>40359.120000000003</v>
      </c>
      <c r="L17" s="72"/>
      <c r="M17" s="66"/>
    </row>
    <row r="18" spans="2:13" s="55" customFormat="1" ht="13.5" customHeight="1" x14ac:dyDescent="0.2">
      <c r="B18" s="56" t="s">
        <v>26</v>
      </c>
      <c r="C18" s="35"/>
      <c r="D18" s="69" t="s">
        <v>27</v>
      </c>
      <c r="E18" s="51">
        <f>'[1]Junho-2023 '!F17</f>
        <v>205564413.71000004</v>
      </c>
      <c r="F18" s="52">
        <f t="shared" si="0"/>
        <v>207752713.46000004</v>
      </c>
      <c r="G18" s="58">
        <v>0</v>
      </c>
      <c r="H18" s="58">
        <v>0</v>
      </c>
      <c r="I18" s="71">
        <v>2188299.75</v>
      </c>
      <c r="J18" s="65"/>
      <c r="K18" s="61"/>
      <c r="L18" s="72"/>
      <c r="M18" s="66"/>
    </row>
    <row r="19" spans="2:13" s="55" customFormat="1" ht="13.5" customHeight="1" x14ac:dyDescent="0.2">
      <c r="B19" s="56" t="s">
        <v>28</v>
      </c>
      <c r="C19" s="35"/>
      <c r="D19" s="69" t="s">
        <v>29</v>
      </c>
      <c r="E19" s="51">
        <f>'[1]Junho-2023 '!F18</f>
        <v>13391750.789999999</v>
      </c>
      <c r="F19" s="52">
        <f t="shared" si="0"/>
        <v>13522944.389999999</v>
      </c>
      <c r="G19" s="58">
        <v>0</v>
      </c>
      <c r="H19" s="58">
        <v>0</v>
      </c>
      <c r="I19" s="59">
        <v>131193.60000000001</v>
      </c>
      <c r="L19" s="65"/>
      <c r="M19" s="73"/>
    </row>
    <row r="20" spans="2:13" s="55" customFormat="1" ht="13.5" customHeight="1" thickBot="1" x14ac:dyDescent="0.25">
      <c r="B20" s="56" t="s">
        <v>30</v>
      </c>
      <c r="C20" s="35"/>
      <c r="D20" s="69" t="s">
        <v>31</v>
      </c>
      <c r="E20" s="51">
        <f>'[1]Junho-2023 '!F19</f>
        <v>1102216.25</v>
      </c>
      <c r="F20" s="52">
        <f t="shared" si="0"/>
        <v>1113777.77</v>
      </c>
      <c r="G20" s="63">
        <v>0</v>
      </c>
      <c r="H20" s="63">
        <v>0</v>
      </c>
      <c r="I20" s="71">
        <v>11561.52</v>
      </c>
      <c r="L20" s="65"/>
      <c r="M20" s="66"/>
    </row>
    <row r="21" spans="2:13" s="55" customFormat="1" ht="14.25" customHeight="1" thickBot="1" x14ac:dyDescent="0.25">
      <c r="B21" s="56" t="s">
        <v>18</v>
      </c>
      <c r="C21" s="74" t="s">
        <v>32</v>
      </c>
      <c r="D21" s="69" t="s">
        <v>33</v>
      </c>
      <c r="E21" s="51">
        <f>'[1]Junho-2023 '!F20</f>
        <v>6630813.7700000014</v>
      </c>
      <c r="F21" s="52">
        <f t="shared" si="0"/>
        <v>4884495.7100000018</v>
      </c>
      <c r="G21" s="58">
        <v>0</v>
      </c>
      <c r="H21" s="75">
        <v>-1801619.59</v>
      </c>
      <c r="I21" s="59">
        <v>55301.53</v>
      </c>
      <c r="L21" s="76"/>
    </row>
    <row r="22" spans="2:13" s="55" customFormat="1" ht="13.5" customHeight="1" x14ac:dyDescent="0.2">
      <c r="B22" s="56" t="s">
        <v>34</v>
      </c>
      <c r="C22" s="35" t="s">
        <v>12</v>
      </c>
      <c r="D22" s="69" t="s">
        <v>35</v>
      </c>
      <c r="E22" s="51">
        <f>'[1]Junho-2023 '!F21</f>
        <v>54998290.130000003</v>
      </c>
      <c r="F22" s="52">
        <f t="shared" si="0"/>
        <v>56893468.760000005</v>
      </c>
      <c r="G22" s="58">
        <v>0</v>
      </c>
      <c r="H22" s="58">
        <v>0</v>
      </c>
      <c r="I22" s="59">
        <v>1895178.63</v>
      </c>
      <c r="K22" s="77"/>
      <c r="L22" s="65"/>
    </row>
    <row r="23" spans="2:13" s="55" customFormat="1" ht="13.5" customHeight="1" x14ac:dyDescent="0.2">
      <c r="B23" s="56" t="s">
        <v>36</v>
      </c>
      <c r="C23" s="35"/>
      <c r="D23" s="69" t="s">
        <v>37</v>
      </c>
      <c r="E23" s="51">
        <f>'[1]Junho-2023 '!F22</f>
        <v>18344205.459999997</v>
      </c>
      <c r="F23" s="52">
        <f t="shared" si="0"/>
        <v>18529005.679999996</v>
      </c>
      <c r="G23" s="63">
        <v>0</v>
      </c>
      <c r="H23" s="63">
        <v>0</v>
      </c>
      <c r="I23" s="59">
        <v>184800.22</v>
      </c>
      <c r="L23" s="65"/>
    </row>
    <row r="24" spans="2:13" s="55" customFormat="1" ht="13.5" customHeight="1" thickBot="1" x14ac:dyDescent="0.25">
      <c r="B24" s="56" t="s">
        <v>38</v>
      </c>
      <c r="C24" s="35"/>
      <c r="D24" s="69" t="s">
        <v>39</v>
      </c>
      <c r="E24" s="51">
        <f>'[1]Junho-2023 '!F23</f>
        <v>17064552.93</v>
      </c>
      <c r="F24" s="52">
        <f t="shared" si="0"/>
        <v>17717172.030000001</v>
      </c>
      <c r="G24" s="58">
        <v>0</v>
      </c>
      <c r="H24" s="58">
        <v>0</v>
      </c>
      <c r="I24" s="59">
        <v>652619.1</v>
      </c>
      <c r="J24" s="67"/>
      <c r="K24" s="78"/>
    </row>
    <row r="25" spans="2:13" s="55" customFormat="1" ht="13.5" customHeight="1" thickBot="1" x14ac:dyDescent="0.25">
      <c r="B25" s="56" t="s">
        <v>24</v>
      </c>
      <c r="C25" s="74" t="s">
        <v>40</v>
      </c>
      <c r="D25" s="69" t="s">
        <v>41</v>
      </c>
      <c r="E25" s="51">
        <f>'[1]Junho-2023 '!F24</f>
        <v>793.44999999999982</v>
      </c>
      <c r="F25" s="52">
        <f t="shared" si="0"/>
        <v>677.15999999999985</v>
      </c>
      <c r="G25" s="58">
        <v>0</v>
      </c>
      <c r="H25" s="79">
        <v>-123</v>
      </c>
      <c r="I25" s="59">
        <v>6.71</v>
      </c>
      <c r="J25" s="78"/>
      <c r="K25" s="78"/>
    </row>
    <row r="26" spans="2:13" s="55" customFormat="1" ht="13.5" customHeight="1" x14ac:dyDescent="0.2">
      <c r="B26" s="56" t="s">
        <v>42</v>
      </c>
      <c r="C26" s="36" t="s">
        <v>12</v>
      </c>
      <c r="D26" s="69" t="s">
        <v>43</v>
      </c>
      <c r="E26" s="51">
        <f>'[1]Junho-2023 '!F25</f>
        <v>31230347.409999996</v>
      </c>
      <c r="F26" s="52">
        <f t="shared" si="0"/>
        <v>31891215.109999996</v>
      </c>
      <c r="G26" s="63">
        <v>0</v>
      </c>
      <c r="H26" s="63">
        <v>0</v>
      </c>
      <c r="I26" s="59">
        <v>660867.69999999995</v>
      </c>
      <c r="J26" s="80"/>
      <c r="K26" s="78"/>
    </row>
    <row r="27" spans="2:13" s="55" customFormat="1" ht="13.5" customHeight="1" x14ac:dyDescent="0.2">
      <c r="B27" s="56" t="s">
        <v>44</v>
      </c>
      <c r="C27" s="37"/>
      <c r="D27" s="69" t="s">
        <v>45</v>
      </c>
      <c r="E27" s="51">
        <f>'[1]Junho-2023 '!F26</f>
        <v>12364599.200000001</v>
      </c>
      <c r="F27" s="52">
        <f t="shared" si="0"/>
        <v>12769372.510000002</v>
      </c>
      <c r="G27" s="58">
        <v>0</v>
      </c>
      <c r="H27" s="58">
        <v>0</v>
      </c>
      <c r="I27" s="59">
        <v>404773.31</v>
      </c>
      <c r="J27" s="80"/>
      <c r="K27" s="78"/>
    </row>
    <row r="28" spans="2:13" s="55" customFormat="1" ht="15" customHeight="1" x14ac:dyDescent="0.2">
      <c r="B28" s="56" t="s">
        <v>46</v>
      </c>
      <c r="C28" s="37"/>
      <c r="D28" s="69" t="s">
        <v>47</v>
      </c>
      <c r="E28" s="51">
        <f>'[1]Junho-2023 '!F27</f>
        <v>8216076.7800000021</v>
      </c>
      <c r="F28" s="52">
        <f t="shared" si="0"/>
        <v>8302947.5200000023</v>
      </c>
      <c r="G28" s="58">
        <v>0</v>
      </c>
      <c r="H28" s="58">
        <v>0</v>
      </c>
      <c r="I28" s="59">
        <v>86870.74</v>
      </c>
      <c r="J28" s="80"/>
      <c r="K28" s="78"/>
    </row>
    <row r="29" spans="2:13" s="55" customFormat="1" ht="15.95" customHeight="1" thickBot="1" x14ac:dyDescent="0.25">
      <c r="B29" s="56" t="s">
        <v>48</v>
      </c>
      <c r="C29" s="38"/>
      <c r="D29" s="69" t="s">
        <v>49</v>
      </c>
      <c r="E29" s="51">
        <f>'[1]Junho-2023 '!F28</f>
        <v>49565301.480000004</v>
      </c>
      <c r="F29" s="81">
        <f t="shared" si="0"/>
        <v>49955167.130000003</v>
      </c>
      <c r="G29" s="53">
        <v>0</v>
      </c>
      <c r="H29" s="53">
        <v>0</v>
      </c>
      <c r="I29" s="59">
        <v>389865.65</v>
      </c>
      <c r="J29" s="80"/>
      <c r="K29" s="78"/>
    </row>
    <row r="30" spans="2:13" s="55" customFormat="1" ht="13.5" customHeight="1" x14ac:dyDescent="0.2">
      <c r="B30" s="82" t="s">
        <v>50</v>
      </c>
      <c r="C30" s="36" t="s">
        <v>51</v>
      </c>
      <c r="D30" s="83" t="s">
        <v>52</v>
      </c>
      <c r="E30" s="84">
        <f>'[1]Junho-2023 '!F29</f>
        <v>19022904.259999998</v>
      </c>
      <c r="F30" s="52">
        <f t="shared" si="0"/>
        <v>19192787.219999999</v>
      </c>
      <c r="G30" s="84">
        <v>0</v>
      </c>
      <c r="H30" s="84">
        <v>0</v>
      </c>
      <c r="I30" s="85">
        <v>169882.96</v>
      </c>
      <c r="J30" s="78"/>
      <c r="K30" s="78"/>
    </row>
    <row r="31" spans="2:13" s="55" customFormat="1" ht="13.5" customHeight="1" x14ac:dyDescent="0.2">
      <c r="B31" s="49" t="s">
        <v>53</v>
      </c>
      <c r="C31" s="37"/>
      <c r="D31" s="69" t="s">
        <v>54</v>
      </c>
      <c r="E31" s="86">
        <f>'[1]Junho-2023 '!F30</f>
        <v>58061181.830000006</v>
      </c>
      <c r="F31" s="52">
        <f t="shared" si="0"/>
        <v>61008276.790000007</v>
      </c>
      <c r="G31" s="86">
        <v>2303530.42</v>
      </c>
      <c r="H31" s="86">
        <v>0</v>
      </c>
      <c r="I31" s="71">
        <v>643564.54</v>
      </c>
      <c r="J31" s="78"/>
      <c r="K31" s="78"/>
    </row>
    <row r="32" spans="2:13" s="55" customFormat="1" ht="13.5" customHeight="1" x14ac:dyDescent="0.2">
      <c r="B32" s="87" t="s">
        <v>55</v>
      </c>
      <c r="C32" s="37"/>
      <c r="D32" s="69" t="s">
        <v>56</v>
      </c>
      <c r="E32" s="86">
        <f>'[1]Junho-2023 '!F31</f>
        <v>10661978.189999998</v>
      </c>
      <c r="F32" s="52">
        <f t="shared" si="0"/>
        <v>10747726.789999997</v>
      </c>
      <c r="G32" s="86">
        <v>0</v>
      </c>
      <c r="H32" s="86">
        <v>0</v>
      </c>
      <c r="I32" s="59">
        <v>85748.6</v>
      </c>
      <c r="J32" s="88"/>
      <c r="K32" s="78"/>
    </row>
    <row r="33" spans="2:12" s="55" customFormat="1" ht="13.5" customHeight="1" x14ac:dyDescent="0.2">
      <c r="B33" s="56" t="s">
        <v>57</v>
      </c>
      <c r="C33" s="37"/>
      <c r="D33" s="69" t="s">
        <v>58</v>
      </c>
      <c r="E33" s="86">
        <f>'[1]Junho-2023 '!F32</f>
        <v>9798485.4100000001</v>
      </c>
      <c r="F33" s="52">
        <f>E33+G33+H33+I33</f>
        <v>9870764.9199999999</v>
      </c>
      <c r="G33" s="58">
        <v>0</v>
      </c>
      <c r="H33" s="86">
        <v>0</v>
      </c>
      <c r="I33" s="89">
        <v>72279.509999999995</v>
      </c>
      <c r="J33" s="78"/>
      <c r="K33" s="78"/>
    </row>
    <row r="34" spans="2:12" s="55" customFormat="1" ht="13.5" customHeight="1" x14ac:dyDescent="0.2">
      <c r="B34" s="56" t="s">
        <v>59</v>
      </c>
      <c r="C34" s="37"/>
      <c r="D34" s="69" t="s">
        <v>60</v>
      </c>
      <c r="E34" s="86">
        <f>'[1]Junho-2023 '!F33</f>
        <v>22634424.049999993</v>
      </c>
      <c r="F34" s="52">
        <f t="shared" si="0"/>
        <v>23321852.499999993</v>
      </c>
      <c r="G34" s="58">
        <v>0</v>
      </c>
      <c r="H34" s="86">
        <v>0</v>
      </c>
      <c r="I34" s="59">
        <v>687428.45</v>
      </c>
      <c r="J34" s="67"/>
      <c r="K34" s="78"/>
    </row>
    <row r="35" spans="2:12" s="55" customFormat="1" ht="15.95" customHeight="1" x14ac:dyDescent="0.2">
      <c r="B35" s="56" t="s">
        <v>61</v>
      </c>
      <c r="C35" s="37"/>
      <c r="D35" s="69" t="s">
        <v>62</v>
      </c>
      <c r="E35" s="86">
        <f>'[1]Junho-2023 '!F34</f>
        <v>22332586.739999998</v>
      </c>
      <c r="F35" s="52">
        <f t="shared" si="0"/>
        <v>23107517.049999997</v>
      </c>
      <c r="G35" s="86">
        <v>0</v>
      </c>
      <c r="H35" s="86">
        <v>0</v>
      </c>
      <c r="I35" s="59">
        <v>774930.31</v>
      </c>
      <c r="J35" s="88"/>
      <c r="K35" s="78"/>
      <c r="L35" s="90"/>
    </row>
    <row r="36" spans="2:12" s="55" customFormat="1" ht="15.95" customHeight="1" x14ac:dyDescent="0.2">
      <c r="B36" s="56" t="s">
        <v>63</v>
      </c>
      <c r="C36" s="37"/>
      <c r="D36" s="69" t="s">
        <v>64</v>
      </c>
      <c r="E36" s="86">
        <f>'[1]Junho-2023 '!F35</f>
        <v>16111336.109999999</v>
      </c>
      <c r="F36" s="52">
        <f t="shared" si="0"/>
        <v>16697827.42</v>
      </c>
      <c r="G36" s="86">
        <v>0</v>
      </c>
      <c r="H36" s="86">
        <v>0</v>
      </c>
      <c r="I36" s="59">
        <v>586491.31000000006</v>
      </c>
      <c r="J36" s="91"/>
      <c r="K36" s="91"/>
      <c r="L36" s="92"/>
    </row>
    <row r="37" spans="2:12" s="55" customFormat="1" ht="14.25" customHeight="1" x14ac:dyDescent="0.2">
      <c r="B37" s="56" t="s">
        <v>65</v>
      </c>
      <c r="C37" s="37"/>
      <c r="D37" s="93" t="s">
        <v>66</v>
      </c>
      <c r="E37" s="86">
        <f>'[1]Junho-2023 '!F36</f>
        <v>12918008.92</v>
      </c>
      <c r="F37" s="52">
        <f t="shared" si="0"/>
        <v>13191325.189999999</v>
      </c>
      <c r="G37" s="58">
        <v>0</v>
      </c>
      <c r="H37" s="86">
        <v>0</v>
      </c>
      <c r="I37" s="59">
        <v>273316.27</v>
      </c>
      <c r="J37" s="91"/>
      <c r="K37" s="91" t="s">
        <v>67</v>
      </c>
      <c r="L37" s="94"/>
    </row>
    <row r="38" spans="2:12" s="55" customFormat="1" ht="14.25" customHeight="1" x14ac:dyDescent="0.2">
      <c r="B38" s="87" t="s">
        <v>68</v>
      </c>
      <c r="C38" s="37"/>
      <c r="D38" s="95" t="s">
        <v>69</v>
      </c>
      <c r="E38" s="86">
        <f>'[1]Junho-2023 '!F37</f>
        <v>40265414.419999987</v>
      </c>
      <c r="F38" s="63">
        <f t="shared" si="0"/>
        <v>40724892.479999989</v>
      </c>
      <c r="G38" s="63">
        <v>0</v>
      </c>
      <c r="H38" s="96">
        <v>0</v>
      </c>
      <c r="I38" s="97">
        <v>459478.06</v>
      </c>
      <c r="J38" s="91"/>
      <c r="K38" s="91"/>
      <c r="L38" s="94"/>
    </row>
    <row r="39" spans="2:12" s="55" customFormat="1" ht="14.25" customHeight="1" thickBot="1" x14ac:dyDescent="0.25">
      <c r="B39" s="98" t="s">
        <v>70</v>
      </c>
      <c r="C39" s="38"/>
      <c r="D39" s="99" t="s">
        <v>71</v>
      </c>
      <c r="E39" s="100">
        <f>'[1]Junho-2023 '!F38</f>
        <v>2314300.4200000004</v>
      </c>
      <c r="F39" s="81">
        <f t="shared" si="0"/>
        <v>2338971.2000000002</v>
      </c>
      <c r="G39" s="81">
        <v>0</v>
      </c>
      <c r="H39" s="100">
        <v>0</v>
      </c>
      <c r="I39" s="101">
        <v>24670.78</v>
      </c>
      <c r="J39" s="91"/>
      <c r="K39" s="91"/>
      <c r="L39" s="94"/>
    </row>
    <row r="40" spans="2:12" s="55" customFormat="1" ht="15" customHeight="1" x14ac:dyDescent="0.2">
      <c r="B40" s="49" t="s">
        <v>72</v>
      </c>
      <c r="C40" s="36" t="s">
        <v>73</v>
      </c>
      <c r="D40" s="102" t="s">
        <v>74</v>
      </c>
      <c r="E40" s="51">
        <f>'[1]Junho-2023 '!F39</f>
        <v>5986197.6100000003</v>
      </c>
      <c r="F40" s="52">
        <f t="shared" si="0"/>
        <v>6038741.2300000004</v>
      </c>
      <c r="G40" s="53">
        <v>0</v>
      </c>
      <c r="H40" s="53">
        <v>0</v>
      </c>
      <c r="I40" s="54">
        <v>52543.62</v>
      </c>
      <c r="J40" s="91"/>
      <c r="K40" s="91"/>
      <c r="L40" s="94"/>
    </row>
    <row r="41" spans="2:12" s="55" customFormat="1" ht="15" customHeight="1" x14ac:dyDescent="0.2">
      <c r="B41" s="56" t="s">
        <v>75</v>
      </c>
      <c r="C41" s="37"/>
      <c r="D41" s="103" t="s">
        <v>76</v>
      </c>
      <c r="E41" s="51">
        <f>'[1]Junho-2023 '!F40</f>
        <v>13408263.119999999</v>
      </c>
      <c r="F41" s="52">
        <f t="shared" si="0"/>
        <v>13513981.149999999</v>
      </c>
      <c r="G41" s="53">
        <v>0</v>
      </c>
      <c r="H41" s="53">
        <v>0</v>
      </c>
      <c r="I41" s="54">
        <v>105718.03</v>
      </c>
      <c r="J41" s="91"/>
      <c r="K41" s="91"/>
      <c r="L41" s="76"/>
    </row>
    <row r="42" spans="2:12" s="55" customFormat="1" ht="13.5" customHeight="1" thickBot="1" x14ac:dyDescent="0.25">
      <c r="B42" s="98" t="s">
        <v>77</v>
      </c>
      <c r="C42" s="38"/>
      <c r="D42" s="104" t="s">
        <v>78</v>
      </c>
      <c r="E42" s="51">
        <f>'[1]Junho-2023 '!F41</f>
        <v>2195691.52</v>
      </c>
      <c r="F42" s="81">
        <f t="shared" si="0"/>
        <v>2222960.6400000001</v>
      </c>
      <c r="G42" s="81">
        <v>0</v>
      </c>
      <c r="H42" s="81">
        <v>0</v>
      </c>
      <c r="I42" s="101">
        <v>27269.119999999999</v>
      </c>
      <c r="J42" s="91"/>
      <c r="K42" s="105"/>
    </row>
    <row r="43" spans="2:12" s="55" customFormat="1" ht="13.5" customHeight="1" x14ac:dyDescent="0.2">
      <c r="B43" s="49" t="s">
        <v>79</v>
      </c>
      <c r="C43" s="36" t="s">
        <v>80</v>
      </c>
      <c r="D43" s="103" t="s">
        <v>81</v>
      </c>
      <c r="E43" s="84">
        <f>'[1]Junho-2023 '!F42</f>
        <v>6746582.2999999989</v>
      </c>
      <c r="F43" s="52">
        <f t="shared" si="0"/>
        <v>6922847.7199999988</v>
      </c>
      <c r="G43" s="53">
        <v>0</v>
      </c>
      <c r="H43" s="53">
        <v>0</v>
      </c>
      <c r="I43" s="106">
        <v>176265.42</v>
      </c>
      <c r="J43" s="91"/>
      <c r="K43" s="91"/>
    </row>
    <row r="44" spans="2:12" s="55" customFormat="1" ht="13.5" customHeight="1" x14ac:dyDescent="0.2">
      <c r="B44" s="56" t="s">
        <v>82</v>
      </c>
      <c r="C44" s="37"/>
      <c r="D44" s="69" t="s">
        <v>83</v>
      </c>
      <c r="E44" s="86">
        <f>'[1]Junho-2023 '!F43</f>
        <v>3122819.7899999996</v>
      </c>
      <c r="F44" s="52">
        <f t="shared" si="0"/>
        <v>3265336.8599999994</v>
      </c>
      <c r="G44" s="58">
        <v>0</v>
      </c>
      <c r="H44" s="58">
        <v>0</v>
      </c>
      <c r="I44" s="107">
        <v>142517.07</v>
      </c>
      <c r="J44" s="91"/>
      <c r="K44" s="91"/>
    </row>
    <row r="45" spans="2:12" s="55" customFormat="1" ht="13.5" customHeight="1" x14ac:dyDescent="0.2">
      <c r="B45" s="56" t="s">
        <v>84</v>
      </c>
      <c r="C45" s="37"/>
      <c r="D45" s="69" t="s">
        <v>85</v>
      </c>
      <c r="E45" s="86">
        <f>'[1]Junho-2023 '!F44</f>
        <v>8923355.3899999987</v>
      </c>
      <c r="F45" s="52">
        <f t="shared" si="0"/>
        <v>9003494.9799999986</v>
      </c>
      <c r="G45" s="58">
        <v>0</v>
      </c>
      <c r="H45" s="58">
        <v>0</v>
      </c>
      <c r="I45" s="107">
        <v>80139.59</v>
      </c>
      <c r="J45" s="78"/>
      <c r="K45" s="78"/>
    </row>
    <row r="46" spans="2:12" s="55" customFormat="1" ht="13.5" customHeight="1" x14ac:dyDescent="0.2">
      <c r="B46" s="56" t="s">
        <v>86</v>
      </c>
      <c r="C46" s="37"/>
      <c r="D46" s="108" t="s">
        <v>87</v>
      </c>
      <c r="E46" s="86">
        <f>'[1]Junho-2023 '!F45</f>
        <v>10118220.030000001</v>
      </c>
      <c r="F46" s="58">
        <f t="shared" si="0"/>
        <v>10572213.740000002</v>
      </c>
      <c r="G46" s="63">
        <v>0</v>
      </c>
      <c r="H46" s="63">
        <v>0</v>
      </c>
      <c r="I46" s="107">
        <v>453993.71</v>
      </c>
      <c r="J46" s="78"/>
      <c r="K46" s="78"/>
    </row>
    <row r="47" spans="2:12" s="55" customFormat="1" ht="13.5" customHeight="1" thickBot="1" x14ac:dyDescent="0.25">
      <c r="B47" s="98" t="s">
        <v>88</v>
      </c>
      <c r="C47" s="38"/>
      <c r="D47" s="109" t="s">
        <v>89</v>
      </c>
      <c r="E47" s="100">
        <f>'[1]Junho-2023 '!F46</f>
        <v>5760763.4100000001</v>
      </c>
      <c r="F47" s="81">
        <f t="shared" si="0"/>
        <v>5821782.3700000001</v>
      </c>
      <c r="G47" s="100">
        <v>0</v>
      </c>
      <c r="H47" s="100">
        <v>0</v>
      </c>
      <c r="I47" s="110">
        <v>61018.96</v>
      </c>
      <c r="J47" s="78"/>
      <c r="K47" s="111"/>
    </row>
    <row r="48" spans="2:12" s="55" customFormat="1" ht="15" customHeight="1" thickBot="1" x14ac:dyDescent="0.25">
      <c r="B48" s="112" t="s">
        <v>90</v>
      </c>
      <c r="C48" s="74" t="s">
        <v>91</v>
      </c>
      <c r="D48" s="113" t="s">
        <v>92</v>
      </c>
      <c r="E48" s="51">
        <f>'[1]Junho-2023 '!F47</f>
        <v>28854309.580000002</v>
      </c>
      <c r="F48" s="52">
        <f t="shared" si="0"/>
        <v>29195734.760000002</v>
      </c>
      <c r="G48" s="114">
        <v>0</v>
      </c>
      <c r="H48" s="114">
        <v>0</v>
      </c>
      <c r="I48" s="115">
        <v>341425.18</v>
      </c>
      <c r="J48" s="78"/>
      <c r="K48" s="111"/>
    </row>
    <row r="49" spans="2:11" ht="18.75" customHeight="1" thickBot="1" x14ac:dyDescent="0.25">
      <c r="B49" s="39" t="s">
        <v>93</v>
      </c>
      <c r="C49" s="40"/>
      <c r="D49" s="41"/>
      <c r="E49" s="10">
        <f>SUM(E11:E48)</f>
        <v>1079533143.0999997</v>
      </c>
      <c r="F49" s="11">
        <f>SUM(F11:F48)</f>
        <v>1099165475.8499999</v>
      </c>
      <c r="G49" s="12">
        <f>SUM(G11:G48)</f>
        <v>20492011.990000002</v>
      </c>
      <c r="H49" s="13">
        <f>SUM(H11:H48)</f>
        <v>-15918041.939999999</v>
      </c>
      <c r="I49" s="13">
        <f>SUM(I11:I48)</f>
        <v>15058362.699999999</v>
      </c>
      <c r="J49" s="2"/>
      <c r="K49" s="7"/>
    </row>
    <row r="50" spans="2:11" ht="10.5" customHeight="1" x14ac:dyDescent="0.2">
      <c r="B50" s="14"/>
      <c r="C50" s="14"/>
      <c r="D50" s="14"/>
      <c r="E50" s="14"/>
      <c r="F50" s="14"/>
      <c r="G50" s="15"/>
      <c r="H50" s="15"/>
      <c r="I50" s="15"/>
      <c r="J50" s="2"/>
      <c r="K50" s="7"/>
    </row>
    <row r="51" spans="2:11" ht="15.75" customHeight="1" x14ac:dyDescent="0.2">
      <c r="B51" s="16" t="s">
        <v>94</v>
      </c>
      <c r="C51" s="16"/>
      <c r="D51" s="17"/>
      <c r="E51" s="18"/>
      <c r="F51" s="8"/>
      <c r="G51" s="16"/>
      <c r="H51" s="42" t="s">
        <v>95</v>
      </c>
      <c r="I51" s="42"/>
      <c r="J51" s="2"/>
      <c r="K51" s="7"/>
    </row>
    <row r="52" spans="2:11" ht="12.75" customHeight="1" x14ac:dyDescent="0.2">
      <c r="B52" s="16"/>
      <c r="C52" s="16"/>
      <c r="D52" s="17"/>
      <c r="E52" s="18"/>
      <c r="F52" s="8"/>
      <c r="G52" s="16"/>
      <c r="H52" s="19"/>
      <c r="I52" s="19"/>
      <c r="J52" s="2"/>
      <c r="K52" s="7"/>
    </row>
    <row r="53" spans="2:11" ht="13.5" customHeight="1" x14ac:dyDescent="0.25">
      <c r="B53" s="7" t="s">
        <v>96</v>
      </c>
      <c r="C53" s="17"/>
      <c r="D53" s="20"/>
      <c r="E53" s="30"/>
      <c r="F53" s="30"/>
      <c r="J53" s="2"/>
      <c r="K53" s="7"/>
    </row>
    <row r="54" spans="2:11" ht="12" customHeight="1" x14ac:dyDescent="0.2">
      <c r="B54" s="21" t="s">
        <v>97</v>
      </c>
      <c r="C54" s="21"/>
      <c r="D54" s="8"/>
      <c r="E54" s="44" t="s">
        <v>96</v>
      </c>
      <c r="F54" s="44"/>
      <c r="G54" s="8"/>
      <c r="H54" s="8"/>
      <c r="I54" s="8"/>
    </row>
    <row r="55" spans="2:11" ht="16.5" customHeight="1" x14ac:dyDescent="0.2">
      <c r="B55" s="17" t="s">
        <v>98</v>
      </c>
      <c r="C55" s="17"/>
      <c r="D55" s="16"/>
      <c r="E55" s="45" t="s">
        <v>99</v>
      </c>
      <c r="F55" s="45"/>
      <c r="G55" s="14"/>
      <c r="H55" s="2"/>
      <c r="I55" s="2"/>
    </row>
    <row r="56" spans="2:11" ht="14.25" customHeight="1" x14ac:dyDescent="0.2">
      <c r="B56" s="7"/>
      <c r="C56" s="17"/>
      <c r="D56" s="16"/>
      <c r="E56" s="46" t="s">
        <v>100</v>
      </c>
      <c r="F56" s="46"/>
      <c r="G56" s="14"/>
      <c r="H56" s="2"/>
      <c r="I56" s="2"/>
    </row>
    <row r="57" spans="2:11" ht="15.95" customHeight="1" x14ac:dyDescent="0.2">
      <c r="B57" s="7"/>
      <c r="C57" s="17"/>
      <c r="D57" s="16"/>
      <c r="E57" s="7"/>
      <c r="F57" s="7"/>
      <c r="G57" s="14"/>
      <c r="H57" s="2"/>
      <c r="I57" s="2"/>
    </row>
    <row r="58" spans="2:11" ht="4.5" customHeight="1" x14ac:dyDescent="0.2">
      <c r="B58" s="7"/>
      <c r="C58" s="17"/>
      <c r="D58" s="16"/>
      <c r="E58" s="7"/>
      <c r="F58" s="7"/>
      <c r="G58" s="14"/>
      <c r="H58" s="2"/>
      <c r="I58" s="2"/>
    </row>
    <row r="59" spans="2:11" ht="15" customHeight="1" x14ac:dyDescent="0.2">
      <c r="B59" s="47" t="s">
        <v>101</v>
      </c>
      <c r="C59" s="47"/>
      <c r="D59" s="47"/>
      <c r="E59" s="47"/>
      <c r="F59" s="47"/>
      <c r="G59" s="47"/>
      <c r="H59" s="47"/>
      <c r="I59" s="47"/>
    </row>
    <row r="60" spans="2:11" ht="11.25" customHeight="1" x14ac:dyDescent="0.2">
      <c r="B60" s="48" t="s">
        <v>102</v>
      </c>
      <c r="C60" s="48"/>
      <c r="D60" s="48"/>
      <c r="E60" s="48"/>
      <c r="F60" s="48"/>
      <c r="G60" s="48"/>
      <c r="H60" s="48"/>
      <c r="I60" s="48"/>
    </row>
    <row r="61" spans="2:11" ht="12" customHeight="1" x14ac:dyDescent="0.2">
      <c r="B61" s="48" t="s">
        <v>103</v>
      </c>
      <c r="C61" s="48"/>
      <c r="D61" s="48"/>
      <c r="E61" s="48"/>
      <c r="F61" s="48"/>
      <c r="G61" s="48"/>
      <c r="H61" s="48"/>
      <c r="I61" s="48"/>
    </row>
    <row r="62" spans="2:11" ht="12.75" customHeight="1" x14ac:dyDescent="0.2">
      <c r="B62" s="43" t="s">
        <v>104</v>
      </c>
      <c r="C62" s="43"/>
      <c r="D62" s="43"/>
      <c r="E62" s="43"/>
      <c r="F62" s="43"/>
      <c r="G62" s="43"/>
      <c r="H62" s="43"/>
      <c r="I62" s="43"/>
    </row>
    <row r="63" spans="2:11" ht="12" customHeight="1" x14ac:dyDescent="0.2">
      <c r="B63" s="22"/>
      <c r="C63" s="22"/>
      <c r="D63" s="16"/>
      <c r="E63" s="7"/>
      <c r="F63" s="7"/>
      <c r="G63" s="14"/>
      <c r="H63" s="2"/>
      <c r="I63" s="2"/>
    </row>
    <row r="64" spans="2:11" ht="15.75" customHeight="1" x14ac:dyDescent="0.2">
      <c r="B64" s="22"/>
      <c r="C64" s="22"/>
      <c r="D64" s="16"/>
      <c r="E64" s="22"/>
      <c r="F64" s="22"/>
      <c r="G64" s="14"/>
      <c r="H64" s="2"/>
      <c r="I64" s="2"/>
    </row>
    <row r="65" spans="1:10" ht="14.25" customHeight="1" x14ac:dyDescent="0.2">
      <c r="B65" s="23"/>
      <c r="C65" s="23"/>
      <c r="D65" s="16"/>
      <c r="E65" s="23"/>
      <c r="F65" s="23"/>
      <c r="G65" s="14"/>
      <c r="H65" s="2"/>
      <c r="I65" s="2"/>
    </row>
    <row r="66" spans="1:10" ht="12" customHeight="1" x14ac:dyDescent="0.2">
      <c r="A66" s="2"/>
      <c r="B66" s="24"/>
      <c r="C66" s="24"/>
      <c r="D66" s="24"/>
      <c r="E66" s="25"/>
      <c r="F66" s="26"/>
      <c r="G66" s="27"/>
      <c r="H66" s="27"/>
      <c r="I66" s="17"/>
    </row>
    <row r="67" spans="1:10" ht="10.5" customHeight="1" x14ac:dyDescent="0.2">
      <c r="B67" s="28"/>
      <c r="C67" s="28"/>
      <c r="D67" s="28"/>
      <c r="E67" s="28"/>
      <c r="F67" s="28"/>
      <c r="G67" s="28"/>
      <c r="H67" s="28"/>
      <c r="I67" s="28"/>
    </row>
    <row r="68" spans="1:10" ht="12.75" customHeight="1" x14ac:dyDescent="0.2">
      <c r="B68" s="14"/>
      <c r="C68" s="14"/>
      <c r="D68" s="14"/>
      <c r="E68" s="14"/>
      <c r="F68" s="14"/>
      <c r="G68" s="14"/>
      <c r="H68" s="14"/>
      <c r="I68" s="14"/>
    </row>
    <row r="69" spans="1:10" x14ac:dyDescent="0.2">
      <c r="B69" s="14"/>
      <c r="C69" s="14"/>
      <c r="D69" s="14"/>
      <c r="E69" s="14"/>
      <c r="F69" s="14"/>
      <c r="G69" s="14"/>
      <c r="H69" s="14"/>
      <c r="I69" s="14"/>
    </row>
    <row r="70" spans="1:10" x14ac:dyDescent="0.2">
      <c r="D70" s="14"/>
      <c r="F70" s="6"/>
    </row>
    <row r="71" spans="1:10" x14ac:dyDescent="0.2">
      <c r="D71" s="14"/>
    </row>
    <row r="72" spans="1:10" x14ac:dyDescent="0.2">
      <c r="D72" s="14"/>
    </row>
    <row r="73" spans="1:10" x14ac:dyDescent="0.2">
      <c r="D73" s="14"/>
      <c r="E73" s="29"/>
      <c r="F73" s="9"/>
      <c r="G73" s="9"/>
      <c r="H73" s="9"/>
      <c r="I73" s="9"/>
      <c r="J73" s="9"/>
    </row>
    <row r="74" spans="1:10" x14ac:dyDescent="0.2">
      <c r="D74" s="14"/>
    </row>
    <row r="75" spans="1:10" x14ac:dyDescent="0.2">
      <c r="D75" s="14"/>
    </row>
    <row r="76" spans="1:10" x14ac:dyDescent="0.2">
      <c r="D76" s="14"/>
    </row>
    <row r="77" spans="1:10" x14ac:dyDescent="0.2">
      <c r="D77" s="14"/>
    </row>
    <row r="78" spans="1:10" x14ac:dyDescent="0.2">
      <c r="D78" s="14"/>
    </row>
    <row r="79" spans="1:10" x14ac:dyDescent="0.2">
      <c r="D79" s="14"/>
    </row>
  </sheetData>
  <mergeCells count="19">
    <mergeCell ref="B62:I62"/>
    <mergeCell ref="E54:F54"/>
    <mergeCell ref="E55:F55"/>
    <mergeCell ref="E56:F56"/>
    <mergeCell ref="B59:I59"/>
    <mergeCell ref="B60:I60"/>
    <mergeCell ref="B61:I61"/>
    <mergeCell ref="E53:F53"/>
    <mergeCell ref="B4:I4"/>
    <mergeCell ref="B5:I5"/>
    <mergeCell ref="B7:I8"/>
    <mergeCell ref="C11:C20"/>
    <mergeCell ref="C22:C24"/>
    <mergeCell ref="C26:C29"/>
    <mergeCell ref="C30:C39"/>
    <mergeCell ref="C40:C42"/>
    <mergeCell ref="C43:C47"/>
    <mergeCell ref="B49:D49"/>
    <mergeCell ref="H51:I51"/>
  </mergeCells>
  <printOptions horizontalCentered="1"/>
  <pageMargins left="0.19685039370078741" right="0.19685039370078741" top="0.31496062992125984" bottom="0.3149606299212598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2023-08-07T15:40:41Z</cp:lastPrinted>
  <dcterms:created xsi:type="dcterms:W3CDTF">2023-08-07T15:34:52Z</dcterms:created>
  <dcterms:modified xsi:type="dcterms:W3CDTF">2023-08-08T13:30:28Z</dcterms:modified>
</cp:coreProperties>
</file>