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\Downloads\"/>
    </mc:Choice>
  </mc:AlternateContent>
  <xr:revisionPtr revIDLastSave="0" documentId="13_ncr:1_{3D60539B-92D7-452D-8379-85A66CDB5930}" xr6:coauthVersionLast="47" xr6:coauthVersionMax="47" xr10:uidLastSave="{00000000-0000-0000-0000-000000000000}"/>
  <bookViews>
    <workbookView xWindow="-120" yWindow="-120" windowWidth="29040" windowHeight="15720" xr2:uid="{65F3062F-4CF0-4287-B87C-2B56DC0C6CB1}"/>
  </bookViews>
  <sheets>
    <sheet name="Agosto-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H50" i="1"/>
  <c r="G50" i="1"/>
  <c r="E49" i="1"/>
  <c r="F49" i="1" s="1"/>
  <c r="E48" i="1"/>
  <c r="F48" i="1" s="1"/>
  <c r="E47" i="1"/>
  <c r="F47" i="1" s="1"/>
  <c r="F46" i="1"/>
  <c r="E46" i="1"/>
  <c r="F45" i="1"/>
  <c r="E45" i="1"/>
  <c r="E44" i="1"/>
  <c r="F44" i="1" s="1"/>
  <c r="H43" i="1"/>
  <c r="E43" i="1"/>
  <c r="F43" i="1" s="1"/>
  <c r="E42" i="1"/>
  <c r="F42" i="1" s="1"/>
  <c r="E41" i="1"/>
  <c r="F41" i="1" s="1"/>
  <c r="E40" i="1"/>
  <c r="F40" i="1" s="1"/>
  <c r="F39" i="1"/>
  <c r="E39" i="1"/>
  <c r="E38" i="1"/>
  <c r="F38" i="1" s="1"/>
  <c r="E37" i="1"/>
  <c r="F37" i="1" s="1"/>
  <c r="E36" i="1"/>
  <c r="F36" i="1" s="1"/>
  <c r="E35" i="1"/>
  <c r="F35" i="1" s="1"/>
  <c r="E34" i="1"/>
  <c r="F34" i="1" s="1"/>
  <c r="F33" i="1"/>
  <c r="E33" i="1"/>
  <c r="E32" i="1"/>
  <c r="F32" i="1" s="1"/>
  <c r="E31" i="1"/>
  <c r="F31" i="1" s="1"/>
  <c r="E30" i="1"/>
  <c r="F30" i="1" s="1"/>
  <c r="E29" i="1"/>
  <c r="F29" i="1" s="1"/>
  <c r="E28" i="1"/>
  <c r="F28" i="1" s="1"/>
  <c r="F27" i="1"/>
  <c r="E27" i="1"/>
  <c r="E26" i="1"/>
  <c r="F26" i="1" s="1"/>
  <c r="E25" i="1"/>
  <c r="F25" i="1" s="1"/>
  <c r="E24" i="1"/>
  <c r="F24" i="1" s="1"/>
  <c r="E23" i="1"/>
  <c r="F23" i="1" s="1"/>
  <c r="E22" i="1"/>
  <c r="F22" i="1" s="1"/>
  <c r="F21" i="1"/>
  <c r="E21" i="1"/>
  <c r="E20" i="1"/>
  <c r="F20" i="1" s="1"/>
  <c r="E19" i="1"/>
  <c r="F19" i="1" s="1"/>
  <c r="E18" i="1"/>
  <c r="F18" i="1" s="1"/>
  <c r="E17" i="1"/>
  <c r="F17" i="1" s="1"/>
  <c r="E16" i="1"/>
  <c r="F16" i="1" s="1"/>
  <c r="F15" i="1"/>
  <c r="E15" i="1"/>
  <c r="E14" i="1"/>
  <c r="F14" i="1" s="1"/>
  <c r="E13" i="1"/>
  <c r="F13" i="1" s="1"/>
  <c r="E12" i="1"/>
  <c r="E50" i="1" s="1"/>
  <c r="F12" i="1" l="1"/>
  <c r="F50" i="1" s="1"/>
</calcChain>
</file>

<file path=xl/sharedStrings.xml><?xml version="1.0" encoding="utf-8"?>
<sst xmlns="http://schemas.openxmlformats.org/spreadsheetml/2006/main" count="110" uniqueCount="105">
  <si>
    <t>PREFEITURA MUNICIPAL DE BOA VISTA</t>
  </si>
  <si>
    <t>REGIME DE PREVIDÊNCIA SOCIAL DOS SERVIDORES PÚBLICOS DO MUNICÍPIO DE BOA VISTA - PRESSEM</t>
  </si>
  <si>
    <t>Composição da Carteira de Investimentos - AGOSTO/2023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</si>
  <si>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</si>
  <si>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</si>
  <si>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</si>
  <si>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</si>
  <si>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</si>
  <si>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</si>
  <si>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</si>
  <si>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</si>
  <si>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</si>
  <si>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</si>
  <si>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</si>
  <si>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</si>
  <si>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</si>
  <si>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</si>
  <si>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</si>
  <si>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</si>
  <si>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</si>
  <si>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</si>
  <si>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</si>
  <si>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</si>
  <si>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</si>
  <si>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</si>
  <si>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</si>
  <si>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</si>
  <si>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</si>
  <si>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</si>
  <si>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</si>
  <si>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</si>
  <si>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</si>
  <si>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</si>
  <si>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</si>
  <si>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</si>
  <si>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</si>
  <si>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</si>
  <si>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</si>
  <si>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</si>
  <si>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</si>
  <si>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</si>
  <si>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</si>
  <si>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</si>
  <si>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</si>
  <si>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</si>
  <si>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</si>
  <si>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</si>
  <si>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</si>
  <si>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</si>
  <si>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</si>
  <si>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</si>
  <si>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</si>
  <si>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</si>
  <si>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</si>
  <si>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</si>
  <si>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</si>
  <si>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</si>
  <si>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</si>
  <si>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</si>
  <si>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</si>
  <si>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</si>
  <si>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</si>
  <si>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</si>
  <si>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</si>
  <si>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</si>
  <si>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</si>
  <si>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</si>
  <si>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</si>
  <si>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</si>
  <si>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</si>
  <si>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</si>
  <si>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</si>
  <si>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13.455.197/0001-03</t>
  </si>
  <si>
    <t>3436/45.000002.3</t>
  </si>
  <si>
    <t>SANTANDER FI IRF-M TP RENDA FIXA</t>
  </si>
  <si>
    <t>26.507.132/0001-06</t>
  </si>
  <si>
    <t>SANTANDER ATIVO FIC  RENDA FIXA</t>
  </si>
  <si>
    <t>29.549.642/0001-26</t>
  </si>
  <si>
    <t xml:space="preserve">SANTANDER SELEÇÃO CRESCIMENTO FIC AÇÕES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</si>
  <si>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</si>
  <si>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</si>
  <si>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</si>
  <si>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</si>
  <si>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</si>
  <si>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</si>
  <si>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</si>
  <si>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</si>
  <si>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</si>
  <si>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</si>
  <si>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</si>
  <si>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03.399.411/0001-90</t>
  </si>
  <si>
    <t>0522/432917-1</t>
  </si>
  <si>
    <t>BRADESCO FI RF REFERENCIADO DI PREMIUM</t>
  </si>
  <si>
    <t>SALDO TOTAL</t>
  </si>
  <si>
    <t>Elaborado  por:</t>
  </si>
  <si>
    <t>Boa Vista, 6 de  setembro de 2023.</t>
  </si>
  <si>
    <t>(Assinatura eletrônica)</t>
  </si>
  <si>
    <t>Odete Costa</t>
  </si>
  <si>
    <t>Agente Municipal</t>
  </si>
  <si>
    <t>Anna Carolina Vieira de Siqueira e Silva</t>
  </si>
  <si>
    <t>Diretora de Administração e Finanças</t>
  </si>
  <si>
    <t>______________________________________________________________________________________________________________________________________________________________________________________________________________________________________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</si>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</sst>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7" fontId="3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8" fillId="0" borderId="0" xfId="0" applyFont="1"/>
    <xf numFmtId="165" fontId="2" fillId="2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7" fontId="11" fillId="0" borderId="0" xfId="0" applyNumberFormat="1" applyFont="1" applyAlignment="1">
      <alignment horizontal="center" vertical="center"/>
    </xf>
    <xf numFmtId="0" fontId="12" fillId="0" borderId="0" xfId="0" applyFont="1"/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center"/>
    </xf>
    <xf numFmtId="8" fontId="3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7" fontId="8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165" fontId="0" fillId="4" borderId="4" xfId="2" applyNumberFormat="1" applyFont="1" applyFill="1" applyBorder="1" applyAlignment="1">
      <alignment horizontal="center" vertical="center"/>
    </xf>
    <xf numFmtId="165" fontId="6" fillId="4" borderId="6" xfId="2" applyNumberFormat="1" applyFont="1" applyFill="1" applyBorder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4" fontId="6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165" fontId="6" fillId="4" borderId="7" xfId="2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164" fontId="3" fillId="4" borderId="0" xfId="0" applyNumberFormat="1" applyFont="1" applyFill="1"/>
    <xf numFmtId="0" fontId="3" fillId="4" borderId="0" xfId="1" applyNumberFormat="1" applyFont="1" applyFill="1" applyBorder="1" applyAlignment="1"/>
    <xf numFmtId="4" fontId="7" fillId="4" borderId="7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/>
    <xf numFmtId="165" fontId="6" fillId="4" borderId="10" xfId="2" applyNumberFormat="1" applyFont="1" applyFill="1" applyBorder="1" applyAlignment="1">
      <alignment horizontal="center" vertical="center"/>
    </xf>
    <xf numFmtId="165" fontId="7" fillId="4" borderId="10" xfId="2" applyNumberFormat="1" applyFont="1" applyFill="1" applyBorder="1" applyAlignment="1">
      <alignment horizontal="center" vertical="center"/>
    </xf>
    <xf numFmtId="167" fontId="3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168" fontId="8" fillId="4" borderId="0" xfId="0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center"/>
    </xf>
    <xf numFmtId="0" fontId="6" fillId="4" borderId="9" xfId="0" applyFont="1" applyFill="1" applyBorder="1" applyAlignment="1">
      <alignment horizontal="left" vertical="center"/>
    </xf>
    <xf numFmtId="168" fontId="9" fillId="4" borderId="10" xfId="2" applyNumberFormat="1" applyFont="1" applyFill="1" applyBorder="1" applyAlignment="1">
      <alignment horizontal="center" vertical="center"/>
    </xf>
    <xf numFmtId="4" fontId="0" fillId="4" borderId="7" xfId="1" applyNumberFormat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8" fontId="9" fillId="4" borderId="7" xfId="2" applyNumberFormat="1" applyFont="1" applyFill="1" applyBorder="1" applyAlignment="1">
      <alignment horizontal="center" vertical="center"/>
    </xf>
    <xf numFmtId="4" fontId="3" fillId="4" borderId="0" xfId="0" applyNumberFormat="1" applyFont="1" applyFill="1"/>
    <xf numFmtId="0" fontId="8" fillId="4" borderId="0" xfId="0" applyFont="1" applyFill="1"/>
    <xf numFmtId="0" fontId="3" fillId="4" borderId="0" xfId="0" applyFont="1" applyFill="1" applyAlignment="1">
      <alignment horizontal="center"/>
    </xf>
    <xf numFmtId="165" fontId="7" fillId="4" borderId="7" xfId="2" applyNumberFormat="1" applyFont="1" applyFill="1" applyBorder="1" applyAlignment="1">
      <alignment horizontal="center" vertical="center"/>
    </xf>
    <xf numFmtId="168" fontId="3" fillId="4" borderId="0" xfId="0" applyNumberFormat="1" applyFont="1" applyFill="1" applyAlignment="1">
      <alignment horizontal="center" vertical="center"/>
    </xf>
    <xf numFmtId="165" fontId="0" fillId="4" borderId="8" xfId="2" applyNumberFormat="1" applyFont="1" applyFill="1" applyBorder="1" applyAlignment="1">
      <alignment horizontal="center" vertical="center"/>
    </xf>
    <xf numFmtId="165" fontId="6" fillId="4" borderId="12" xfId="2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165" fontId="0" fillId="4" borderId="13" xfId="2" applyNumberFormat="1" applyFont="1" applyFill="1" applyBorder="1" applyAlignment="1">
      <alignment horizontal="center" vertical="center"/>
    </xf>
    <xf numFmtId="4" fontId="0" fillId="4" borderId="13" xfId="1" applyNumberFormat="1" applyFont="1" applyFill="1" applyBorder="1" applyAlignment="1">
      <alignment horizontal="center" vertical="center"/>
    </xf>
    <xf numFmtId="165" fontId="0" fillId="4" borderId="7" xfId="2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8" fontId="3" fillId="4" borderId="0" xfId="0" applyNumberFormat="1" applyFont="1" applyFill="1" applyAlignment="1">
      <alignment horizontal="center"/>
    </xf>
    <xf numFmtId="168" fontId="9" fillId="4" borderId="7" xfId="1" applyNumberFormat="1" applyFont="1" applyFill="1" applyBorder="1" applyAlignment="1">
      <alignment horizontal="center" vertical="center"/>
    </xf>
    <xf numFmtId="168" fontId="3" fillId="4" borderId="0" xfId="0" applyNumberFormat="1" applyFont="1" applyFill="1" applyAlignment="1">
      <alignment horizontal="left"/>
    </xf>
    <xf numFmtId="0" fontId="10" fillId="4" borderId="0" xfId="0" applyFont="1" applyFill="1"/>
    <xf numFmtId="168" fontId="3" fillId="4" borderId="0" xfId="0" applyNumberFormat="1" applyFont="1" applyFill="1" applyAlignment="1">
      <alignment vertical="center"/>
    </xf>
    <xf numFmtId="43" fontId="8" fillId="4" borderId="0" xfId="1" applyFont="1" applyFill="1" applyBorder="1" applyAlignment="1"/>
    <xf numFmtId="0" fontId="6" fillId="4" borderId="15" xfId="0" applyFont="1" applyFill="1" applyBorder="1" applyAlignment="1">
      <alignment horizontal="left" vertical="center"/>
    </xf>
    <xf numFmtId="43" fontId="3" fillId="4" borderId="0" xfId="1" applyFont="1" applyFill="1" applyBorder="1" applyAlignment="1"/>
    <xf numFmtId="0" fontId="6" fillId="4" borderId="16" xfId="0" applyFont="1" applyFill="1" applyBorder="1" applyAlignment="1">
      <alignment horizontal="left" vertical="center"/>
    </xf>
    <xf numFmtId="165" fontId="0" fillId="4" borderId="10" xfId="2" applyNumberFormat="1" applyFont="1" applyFill="1" applyBorder="1" applyAlignment="1">
      <alignment horizontal="center" vertical="center"/>
    </xf>
    <xf numFmtId="4" fontId="6" fillId="4" borderId="10" xfId="1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165" fontId="0" fillId="4" borderId="11" xfId="2" applyNumberFormat="1" applyFont="1" applyFill="1" applyBorder="1" applyAlignment="1">
      <alignment horizontal="center" vertical="center"/>
    </xf>
    <xf numFmtId="165" fontId="7" fillId="4" borderId="12" xfId="2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/>
    </xf>
    <xf numFmtId="165" fontId="6" fillId="4" borderId="18" xfId="2" applyNumberFormat="1" applyFont="1" applyFill="1" applyBorder="1" applyAlignment="1">
      <alignment horizontal="center" vertical="center"/>
    </xf>
    <xf numFmtId="165" fontId="6" fillId="4" borderId="13" xfId="2" applyNumberFormat="1" applyFont="1" applyFill="1" applyBorder="1" applyAlignment="1">
      <alignment horizontal="center" vertical="center"/>
    </xf>
    <xf numFmtId="4" fontId="6" fillId="4" borderId="17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4" fontId="6" fillId="4" borderId="15" xfId="1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left" vertical="center"/>
    </xf>
    <xf numFmtId="165" fontId="6" fillId="4" borderId="20" xfId="2" applyNumberFormat="1" applyFont="1" applyFill="1" applyBorder="1" applyAlignment="1">
      <alignment horizontal="center" vertical="center"/>
    </xf>
    <xf numFmtId="165" fontId="7" fillId="4" borderId="12" xfId="2" applyNumberFormat="1" applyFont="1" applyFill="1" applyBorder="1" applyAlignment="1">
      <alignment horizontal="center" vertical="top" wrapText="1"/>
    </xf>
    <xf numFmtId="4" fontId="7" fillId="4" borderId="21" xfId="1" applyNumberFormat="1" applyFont="1" applyFill="1" applyBorder="1" applyAlignment="1">
      <alignment horizontal="center" vertical="center"/>
    </xf>
    <xf numFmtId="168" fontId="5" fillId="4" borderId="0" xfId="0" applyNumberFormat="1" applyFont="1" applyFill="1" applyAlignment="1">
      <alignment vertical="center"/>
    </xf>
    <xf numFmtId="168" fontId="6" fillId="4" borderId="4" xfId="0" applyNumberFormat="1" applyFont="1" applyFill="1" applyBorder="1" applyAlignment="1">
      <alignment horizontal="center" vertical="center" wrapText="1"/>
    </xf>
    <xf numFmtId="168" fontId="9" fillId="4" borderId="7" xfId="0" applyNumberFormat="1" applyFont="1" applyFill="1" applyBorder="1" applyAlignment="1">
      <alignment horizontal="center" vertical="center" wrapText="1"/>
    </xf>
    <xf numFmtId="168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165" fontId="0" fillId="4" borderId="12" xfId="2" applyNumberFormat="1" applyFont="1" applyFill="1" applyBorder="1" applyAlignment="1">
      <alignment horizontal="center" vertical="center"/>
    </xf>
    <xf numFmtId="168" fontId="9" fillId="4" borderId="11" xfId="0" applyNumberFormat="1" applyFont="1" applyFill="1" applyBorder="1" applyAlignment="1">
      <alignment horizontal="center" vertical="center" wrapText="1"/>
    </xf>
    <xf numFmtId="169" fontId="3" fillId="4" borderId="0" xfId="0" applyNumberFormat="1" applyFont="1" applyFill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165" fontId="6" fillId="4" borderId="11" xfId="2" applyNumberFormat="1" applyFont="1" applyFill="1" applyBorder="1" applyAlignment="1">
      <alignment horizontal="center" vertical="center"/>
    </xf>
    <xf numFmtId="4" fontId="6" fillId="4" borderId="11" xfId="1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3476625</xdr:colOff>
      <xdr:row>1</xdr:row>
      <xdr:rowOff>57151</xdr:rowOff>
    </xdr:from>
    <xdr:to>
      <xdr:col>4</xdr:col>
      <xdr:colOff>38099</xdr:colOff>
      <xdr:row>2</xdr:row>
      <xdr:rowOff>85725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4675B533-0AA9-4F58-BEC0-EE3884349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57151"/>
          <a:ext cx="838199" cy="75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.xlsx" TargetMode="External"/><Relationship Id="rId1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Jan-2023"/>
      <sheetName val="Fevereiro-2023"/>
      <sheetName val="Março-2023 "/>
      <sheetName val="Abril-2023"/>
      <sheetName val="Maio-2023"/>
      <sheetName val="Junho-2023 "/>
      <sheetName val="julho-2023"/>
      <sheetName val="agosto-1 (2)"/>
      <sheetName val="agosto"/>
      <sheetName val="agosto-1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F11">
            <v>105012677.73</v>
          </cell>
        </row>
        <row r="12">
          <cell r="F12">
            <v>17755925.060000002</v>
          </cell>
        </row>
        <row r="13">
          <cell r="F13">
            <v>76808178.299999982</v>
          </cell>
        </row>
        <row r="14">
          <cell r="F14">
            <v>9443209.879999999</v>
          </cell>
        </row>
        <row r="15">
          <cell r="F15">
            <v>40250770.129999988</v>
          </cell>
        </row>
        <row r="16">
          <cell r="F16">
            <v>119634397.86999999</v>
          </cell>
        </row>
        <row r="17">
          <cell r="F17">
            <v>168324.64000000327</v>
          </cell>
        </row>
        <row r="18">
          <cell r="F18">
            <v>207752713.46000004</v>
          </cell>
        </row>
        <row r="19">
          <cell r="F19">
            <v>13522944.389999999</v>
          </cell>
        </row>
        <row r="20">
          <cell r="F20">
            <v>1113777.77</v>
          </cell>
        </row>
        <row r="21">
          <cell r="F21">
            <v>4884495.7100000018</v>
          </cell>
        </row>
        <row r="22">
          <cell r="F22">
            <v>56893468.760000005</v>
          </cell>
        </row>
        <row r="23">
          <cell r="F23">
            <v>18529005.679999996</v>
          </cell>
        </row>
        <row r="24">
          <cell r="F24">
            <v>17717172.030000001</v>
          </cell>
        </row>
        <row r="25">
          <cell r="F25">
            <v>677.15999999999985</v>
          </cell>
        </row>
        <row r="26">
          <cell r="F26">
            <v>31891215.109999996</v>
          </cell>
        </row>
        <row r="27">
          <cell r="F27">
            <v>12769372.510000002</v>
          </cell>
        </row>
        <row r="28">
          <cell r="F28">
            <v>8302947.5200000023</v>
          </cell>
        </row>
        <row r="29">
          <cell r="F29">
            <v>49955167.130000003</v>
          </cell>
        </row>
        <row r="30">
          <cell r="F30">
            <v>19192787.219999999</v>
          </cell>
        </row>
        <row r="31">
          <cell r="F31">
            <v>61008276.790000007</v>
          </cell>
        </row>
        <row r="32">
          <cell r="F32">
            <v>10747726.789999997</v>
          </cell>
        </row>
        <row r="33">
          <cell r="F33">
            <v>9870764.9199999999</v>
          </cell>
        </row>
        <row r="34">
          <cell r="F34">
            <v>23321852.499999993</v>
          </cell>
        </row>
        <row r="35">
          <cell r="F35">
            <v>23107517.049999997</v>
          </cell>
        </row>
        <row r="36">
          <cell r="F36">
            <v>16697827.42</v>
          </cell>
        </row>
        <row r="37">
          <cell r="F37">
            <v>13191325.189999999</v>
          </cell>
        </row>
        <row r="38">
          <cell r="F38">
            <v>40724892.479999989</v>
          </cell>
        </row>
        <row r="39">
          <cell r="F39">
            <v>2338971.2000000002</v>
          </cell>
        </row>
        <row r="40">
          <cell r="F40">
            <v>6038741.2300000004</v>
          </cell>
        </row>
        <row r="41">
          <cell r="F41">
            <v>13513981.149999999</v>
          </cell>
        </row>
        <row r="42">
          <cell r="F42">
            <v>2222960.6400000001</v>
          </cell>
        </row>
        <row r="43">
          <cell r="F43">
            <v>6922847.7199999988</v>
          </cell>
        </row>
        <row r="44">
          <cell r="F44">
            <v>3265336.8599999994</v>
          </cell>
        </row>
        <row r="45">
          <cell r="F45">
            <v>9003494.9799999986</v>
          </cell>
        </row>
        <row r="46">
          <cell r="F46">
            <v>10572213.740000002</v>
          </cell>
        </row>
        <row r="47">
          <cell r="F47">
            <v>5821782.3700000001</v>
          </cell>
        </row>
        <row r="48">
          <cell r="F48">
            <v>29195734.760000002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B2A6-F7AA-41EF-8325-B03978EC487A}">
  <dimension ref="A1:M80"/>
  <sheetViews>
    <sheetView tabSelected="1" topLeftCell="A24" zoomScale="124" zoomScaleNormal="124" workbookViewId="0">
      <selection activeCell="F53" sqref="F53"/>
    </sheetView>
  </sheetViews>
  <sheetFormatPr defaultColWidth="9.140625" defaultRowHeight="12.75" x14ac:dyDescent="0.2"/>
  <cols>
    <col min="1" max="1" width="2.85546875" style="1" customWidth="1"/>
    <col min="2" max="2" width="21.42578125" style="1" customWidth="1"/>
    <col min="3" max="3" width="20.140625" style="1" customWidth="1"/>
    <col min="4" max="4" width="64.140625" style="1" customWidth="1"/>
    <col min="5" max="5" width="19.140625" style="1" customWidth="1"/>
    <col min="6" max="6" width="18" style="1" customWidth="1"/>
    <col min="7" max="7" width="17.85546875" style="1" customWidth="1"/>
    <col min="8" max="8" width="18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hidden="1" customHeight="1" x14ac:dyDescent="0.2"/>
    <row r="2" spans="2:13" ht="57" customHeight="1" x14ac:dyDescent="0.2">
      <c r="E2" s="2"/>
      <c r="F2" s="2"/>
    </row>
    <row r="3" spans="2:13" ht="11.25" customHeight="1" x14ac:dyDescent="0.2">
      <c r="E3" s="2"/>
      <c r="F3" s="2"/>
    </row>
    <row r="4" spans="2:13" ht="11.25" customHeight="1" x14ac:dyDescent="0.25">
      <c r="B4" s="34" t="s">
        <v>0</v>
      </c>
      <c r="C4" s="34"/>
      <c r="D4" s="34"/>
      <c r="E4" s="34"/>
      <c r="F4" s="34"/>
      <c r="G4" s="34"/>
      <c r="H4" s="34"/>
      <c r="I4" s="34"/>
    </row>
    <row r="5" spans="2:13" ht="11.25" customHeight="1" x14ac:dyDescent="0.2">
      <c r="B5" s="35" t="s">
        <v>1</v>
      </c>
      <c r="C5" s="35"/>
      <c r="D5" s="35"/>
      <c r="E5" s="35"/>
      <c r="F5" s="35"/>
      <c r="G5" s="35"/>
      <c r="H5" s="35"/>
      <c r="I5" s="35"/>
    </row>
    <row r="6" spans="2:13" ht="9.75" customHeight="1" x14ac:dyDescent="0.2">
      <c r="B6" s="2"/>
      <c r="C6" s="2"/>
      <c r="D6" s="2"/>
      <c r="E6" s="2"/>
      <c r="F6" s="2"/>
      <c r="G6" s="2"/>
      <c r="H6" s="2"/>
      <c r="I6" s="2"/>
    </row>
    <row r="7" spans="2:13" ht="12.75" customHeight="1" x14ac:dyDescent="0.2">
      <c r="B7" s="36" t="s">
        <v>2</v>
      </c>
      <c r="C7" s="36"/>
      <c r="D7" s="36"/>
      <c r="E7" s="36"/>
      <c r="F7" s="36"/>
      <c r="G7" s="36"/>
      <c r="H7" s="36"/>
      <c r="I7" s="36"/>
    </row>
    <row r="8" spans="2:13" ht="7.5" customHeight="1" x14ac:dyDescent="0.2">
      <c r="B8" s="36"/>
      <c r="C8" s="36"/>
      <c r="D8" s="36"/>
      <c r="E8" s="36"/>
      <c r="F8" s="36"/>
      <c r="G8" s="36"/>
      <c r="H8" s="36"/>
      <c r="I8" s="36"/>
    </row>
    <row r="9" spans="2:13" ht="7.5" customHeight="1" x14ac:dyDescent="0.2">
      <c r="B9" s="3"/>
      <c r="C9" s="3"/>
      <c r="D9" s="3"/>
      <c r="E9" s="3"/>
      <c r="F9" s="3"/>
      <c r="G9" s="3"/>
      <c r="H9" s="3"/>
      <c r="I9" s="3"/>
    </row>
    <row r="10" spans="2:13" ht="12" customHeight="1" thickBot="1" x14ac:dyDescent="0.25">
      <c r="B10" s="4"/>
      <c r="C10" s="4"/>
      <c r="D10" s="4"/>
      <c r="E10" s="4"/>
      <c r="F10" s="4"/>
      <c r="G10" s="4"/>
      <c r="H10" s="4"/>
      <c r="I10" s="4"/>
    </row>
    <row r="11" spans="2:13" ht="13.5" customHeight="1" thickBot="1" x14ac:dyDescent="0.25">
      <c r="B11" s="5" t="s">
        <v>3</v>
      </c>
      <c r="C11" s="5" t="s">
        <v>4</v>
      </c>
      <c r="D11" s="6" t="s">
        <v>5</v>
      </c>
      <c r="E11" s="5" t="s">
        <v>6</v>
      </c>
      <c r="F11" s="6" t="s">
        <v>7</v>
      </c>
      <c r="G11" s="5" t="s">
        <v>8</v>
      </c>
      <c r="H11" s="5" t="s">
        <v>9</v>
      </c>
      <c r="I11" s="5" t="s">
        <v>10</v>
      </c>
    </row>
    <row r="12" spans="2:13" s="57" customFormat="1" ht="13.5" customHeight="1" x14ac:dyDescent="0.2">
      <c r="B12" s="51" t="s">
        <v>11</v>
      </c>
      <c r="C12" s="37" t="s">
        <v>12</v>
      </c>
      <c r="D12" s="52" t="s">
        <v>13</v>
      </c>
      <c r="E12" s="53">
        <f>'[1]julho-2023'!F11</f>
        <v>105012677.73</v>
      </c>
      <c r="F12" s="54">
        <f>E12+G12+H12+I12</f>
        <v>105622676.23</v>
      </c>
      <c r="G12" s="55">
        <v>0</v>
      </c>
      <c r="H12" s="55">
        <v>0</v>
      </c>
      <c r="I12" s="56">
        <v>609998.5</v>
      </c>
    </row>
    <row r="13" spans="2:13" s="57" customFormat="1" ht="12.75" customHeight="1" x14ac:dyDescent="0.2">
      <c r="B13" s="58" t="s">
        <v>14</v>
      </c>
      <c r="C13" s="38"/>
      <c r="D13" s="59" t="s">
        <v>15</v>
      </c>
      <c r="E13" s="53">
        <f>'[1]julho-2023'!F12</f>
        <v>17755925.060000002</v>
      </c>
      <c r="F13" s="54">
        <f t="shared" ref="F13:F49" si="0">E13+G13+H13+I13</f>
        <v>17884522.860000003</v>
      </c>
      <c r="G13" s="60">
        <v>0</v>
      </c>
      <c r="H13" s="60">
        <v>0</v>
      </c>
      <c r="I13" s="61">
        <v>128597.8</v>
      </c>
      <c r="J13" s="62"/>
      <c r="K13" s="63"/>
    </row>
    <row r="14" spans="2:13" s="57" customFormat="1" ht="13.5" customHeight="1" x14ac:dyDescent="0.2">
      <c r="B14" s="58" t="s">
        <v>16</v>
      </c>
      <c r="C14" s="38"/>
      <c r="D14" s="59" t="s">
        <v>17</v>
      </c>
      <c r="E14" s="53">
        <f>'[1]julho-2023'!F13</f>
        <v>76808178.299999982</v>
      </c>
      <c r="F14" s="54">
        <f t="shared" si="0"/>
        <v>76499967.149999976</v>
      </c>
      <c r="G14" s="60">
        <v>0</v>
      </c>
      <c r="H14" s="60">
        <v>0</v>
      </c>
      <c r="I14" s="64">
        <v>-308211.15000000002</v>
      </c>
      <c r="J14" s="65"/>
    </row>
    <row r="15" spans="2:13" s="57" customFormat="1" ht="14.25" customHeight="1" x14ac:dyDescent="0.2">
      <c r="B15" s="58" t="s">
        <v>18</v>
      </c>
      <c r="C15" s="38"/>
      <c r="D15" s="59" t="s">
        <v>19</v>
      </c>
      <c r="E15" s="53">
        <f>'[1]julho-2023'!F14</f>
        <v>9443209.879999999</v>
      </c>
      <c r="F15" s="54">
        <f t="shared" si="0"/>
        <v>14844751.689999998</v>
      </c>
      <c r="G15" s="66">
        <v>7766129.0599999996</v>
      </c>
      <c r="H15" s="67">
        <v>-2504404.91</v>
      </c>
      <c r="I15" s="61">
        <v>139817.66</v>
      </c>
      <c r="J15" s="68"/>
      <c r="K15" s="63"/>
      <c r="L15" s="68"/>
      <c r="M15" s="69"/>
    </row>
    <row r="16" spans="2:13" s="57" customFormat="1" ht="13.5" customHeight="1" x14ac:dyDescent="0.2">
      <c r="B16" s="58" t="s">
        <v>20</v>
      </c>
      <c r="C16" s="38"/>
      <c r="D16" s="59" t="s">
        <v>21</v>
      </c>
      <c r="E16" s="53">
        <f>'[1]julho-2023'!F15</f>
        <v>40250770.129999988</v>
      </c>
      <c r="F16" s="54">
        <f t="shared" si="0"/>
        <v>39732634.429999985</v>
      </c>
      <c r="G16" s="60">
        <v>0</v>
      </c>
      <c r="H16" s="60">
        <v>0</v>
      </c>
      <c r="I16" s="64">
        <v>-518135.7</v>
      </c>
      <c r="J16" s="70"/>
      <c r="L16" s="68"/>
      <c r="M16" s="71"/>
    </row>
    <row r="17" spans="2:13" s="57" customFormat="1" ht="13.5" customHeight="1" x14ac:dyDescent="0.2">
      <c r="B17" s="58" t="s">
        <v>22</v>
      </c>
      <c r="C17" s="38"/>
      <c r="D17" s="72" t="s">
        <v>23</v>
      </c>
      <c r="E17" s="53">
        <f>'[1]julho-2023'!F16</f>
        <v>119634397.86999999</v>
      </c>
      <c r="F17" s="54">
        <f t="shared" si="0"/>
        <v>120518774.17999999</v>
      </c>
      <c r="G17" s="60">
        <v>0</v>
      </c>
      <c r="H17" s="60">
        <v>0</v>
      </c>
      <c r="I17" s="61">
        <v>884376.31</v>
      </c>
      <c r="L17" s="69"/>
    </row>
    <row r="18" spans="2:13" s="57" customFormat="1" ht="13.5" customHeight="1" x14ac:dyDescent="0.2">
      <c r="B18" s="58" t="s">
        <v>24</v>
      </c>
      <c r="C18" s="38"/>
      <c r="D18" s="72" t="s">
        <v>25</v>
      </c>
      <c r="E18" s="53">
        <f>'[1]julho-2023'!F17</f>
        <v>168324.64000000327</v>
      </c>
      <c r="F18" s="54">
        <f t="shared" si="0"/>
        <v>55718.750000002678</v>
      </c>
      <c r="G18" s="66">
        <v>8327386.0099999998</v>
      </c>
      <c r="H18" s="73">
        <v>-8463344.5199999996</v>
      </c>
      <c r="I18" s="74">
        <v>23352.62</v>
      </c>
      <c r="L18" s="75"/>
      <c r="M18" s="69"/>
    </row>
    <row r="19" spans="2:13" s="57" customFormat="1" ht="13.5" customHeight="1" x14ac:dyDescent="0.2">
      <c r="B19" s="58" t="s">
        <v>26</v>
      </c>
      <c r="C19" s="38"/>
      <c r="D19" s="72" t="s">
        <v>27</v>
      </c>
      <c r="E19" s="53">
        <f>'[1]julho-2023'!F18</f>
        <v>207752713.46000004</v>
      </c>
      <c r="F19" s="54">
        <f t="shared" si="0"/>
        <v>210152429.36000004</v>
      </c>
      <c r="G19" s="60">
        <v>0</v>
      </c>
      <c r="H19" s="60">
        <v>0</v>
      </c>
      <c r="I19" s="74">
        <v>2399715.9</v>
      </c>
      <c r="J19" s="68"/>
      <c r="K19" s="63"/>
      <c r="L19" s="75"/>
      <c r="M19" s="69"/>
    </row>
    <row r="20" spans="2:13" s="57" customFormat="1" ht="13.5" customHeight="1" x14ac:dyDescent="0.2">
      <c r="B20" s="58" t="s">
        <v>28</v>
      </c>
      <c r="C20" s="38"/>
      <c r="D20" s="72" t="s">
        <v>29</v>
      </c>
      <c r="E20" s="53">
        <f>'[1]julho-2023'!F19</f>
        <v>13522944.389999999</v>
      </c>
      <c r="F20" s="54">
        <f t="shared" si="0"/>
        <v>13635087.339999998</v>
      </c>
      <c r="G20" s="60">
        <v>0</v>
      </c>
      <c r="H20" s="60">
        <v>0</v>
      </c>
      <c r="I20" s="61">
        <v>112142.95</v>
      </c>
      <c r="L20" s="68"/>
      <c r="M20" s="76"/>
    </row>
    <row r="21" spans="2:13" s="57" customFormat="1" ht="13.5" customHeight="1" thickBot="1" x14ac:dyDescent="0.25">
      <c r="B21" s="58" t="s">
        <v>30</v>
      </c>
      <c r="C21" s="38"/>
      <c r="D21" s="72" t="s">
        <v>31</v>
      </c>
      <c r="E21" s="53">
        <f>'[1]julho-2023'!F20</f>
        <v>1113777.77</v>
      </c>
      <c r="F21" s="54">
        <f t="shared" si="0"/>
        <v>1126190.93</v>
      </c>
      <c r="G21" s="66">
        <v>0</v>
      </c>
      <c r="H21" s="66">
        <v>0</v>
      </c>
      <c r="I21" s="74">
        <v>12413.16</v>
      </c>
      <c r="L21" s="68"/>
      <c r="M21" s="69"/>
    </row>
    <row r="22" spans="2:13" s="57" customFormat="1" ht="14.25" customHeight="1" thickBot="1" x14ac:dyDescent="0.25">
      <c r="B22" s="58" t="s">
        <v>18</v>
      </c>
      <c r="C22" s="77" t="s">
        <v>32</v>
      </c>
      <c r="D22" s="72" t="s">
        <v>33</v>
      </c>
      <c r="E22" s="53">
        <f>'[1]julho-2023'!F21</f>
        <v>4884495.7100000018</v>
      </c>
      <c r="F22" s="54">
        <f>E22+G22+H22+I22</f>
        <v>4759548.9000000022</v>
      </c>
      <c r="G22" s="60">
        <v>0</v>
      </c>
      <c r="H22" s="78">
        <v>-178988.51</v>
      </c>
      <c r="I22" s="61">
        <v>54041.7</v>
      </c>
      <c r="L22" s="79"/>
    </row>
    <row r="23" spans="2:13" s="57" customFormat="1" ht="13.5" customHeight="1" x14ac:dyDescent="0.2">
      <c r="B23" s="58" t="s">
        <v>34</v>
      </c>
      <c r="C23" s="38" t="s">
        <v>12</v>
      </c>
      <c r="D23" s="72" t="s">
        <v>35</v>
      </c>
      <c r="E23" s="53">
        <f>'[1]julho-2023'!F22</f>
        <v>56893468.760000005</v>
      </c>
      <c r="F23" s="54">
        <f t="shared" si="0"/>
        <v>53935438.270000003</v>
      </c>
      <c r="G23" s="60">
        <v>0</v>
      </c>
      <c r="H23" s="60">
        <v>0</v>
      </c>
      <c r="I23" s="64">
        <v>-2958030.49</v>
      </c>
      <c r="K23" s="80"/>
      <c r="L23" s="68"/>
    </row>
    <row r="24" spans="2:13" s="57" customFormat="1" ht="13.5" customHeight="1" x14ac:dyDescent="0.2">
      <c r="B24" s="58" t="s">
        <v>36</v>
      </c>
      <c r="C24" s="38"/>
      <c r="D24" s="72" t="s">
        <v>37</v>
      </c>
      <c r="E24" s="53">
        <f>'[1]julho-2023'!F23</f>
        <v>18529005.679999996</v>
      </c>
      <c r="F24" s="54">
        <f t="shared" si="0"/>
        <v>18651105.909999996</v>
      </c>
      <c r="G24" s="66">
        <v>0</v>
      </c>
      <c r="H24" s="66">
        <v>0</v>
      </c>
      <c r="I24" s="61">
        <v>122100.23</v>
      </c>
      <c r="L24" s="68"/>
    </row>
    <row r="25" spans="2:13" s="57" customFormat="1" ht="13.5" customHeight="1" thickBot="1" x14ac:dyDescent="0.25">
      <c r="B25" s="58" t="s">
        <v>38</v>
      </c>
      <c r="C25" s="38"/>
      <c r="D25" s="72" t="s">
        <v>39</v>
      </c>
      <c r="E25" s="53">
        <f>'[1]julho-2023'!F24</f>
        <v>17717172.030000001</v>
      </c>
      <c r="F25" s="54">
        <f t="shared" si="0"/>
        <v>16687040.180000002</v>
      </c>
      <c r="G25" s="60">
        <v>0</v>
      </c>
      <c r="H25" s="60">
        <v>0</v>
      </c>
      <c r="I25" s="64">
        <v>-1030131.85</v>
      </c>
      <c r="J25" s="70"/>
      <c r="K25" s="81"/>
    </row>
    <row r="26" spans="2:13" s="57" customFormat="1" ht="13.5" customHeight="1" thickBot="1" x14ac:dyDescent="0.25">
      <c r="B26" s="58" t="s">
        <v>24</v>
      </c>
      <c r="C26" s="77" t="s">
        <v>40</v>
      </c>
      <c r="D26" s="72" t="s">
        <v>41</v>
      </c>
      <c r="E26" s="53">
        <f>'[1]julho-2023'!F25</f>
        <v>677.15999999999985</v>
      </c>
      <c r="F26" s="54">
        <f t="shared" si="0"/>
        <v>0.30999999999980865</v>
      </c>
      <c r="G26" s="60">
        <v>0</v>
      </c>
      <c r="H26" s="82">
        <v>-681.2</v>
      </c>
      <c r="I26" s="61">
        <v>4.3499999999999996</v>
      </c>
      <c r="J26" s="81"/>
      <c r="K26" s="81"/>
    </row>
    <row r="27" spans="2:13" s="57" customFormat="1" ht="13.5" customHeight="1" x14ac:dyDescent="0.2">
      <c r="B27" s="58" t="s">
        <v>42</v>
      </c>
      <c r="C27" s="39" t="s">
        <v>12</v>
      </c>
      <c r="D27" s="72" t="s">
        <v>43</v>
      </c>
      <c r="E27" s="53">
        <f>'[1]julho-2023'!F26</f>
        <v>31891215.109999996</v>
      </c>
      <c r="F27" s="54">
        <f t="shared" si="0"/>
        <v>32762449.659999996</v>
      </c>
      <c r="G27" s="66">
        <v>0</v>
      </c>
      <c r="H27" s="66">
        <v>0</v>
      </c>
      <c r="I27" s="61">
        <v>871234.55</v>
      </c>
      <c r="J27" s="83"/>
      <c r="K27" s="81"/>
    </row>
    <row r="28" spans="2:13" s="57" customFormat="1" ht="13.5" customHeight="1" x14ac:dyDescent="0.2">
      <c r="B28" s="58" t="s">
        <v>44</v>
      </c>
      <c r="C28" s="40"/>
      <c r="D28" s="72" t="s">
        <v>45</v>
      </c>
      <c r="E28" s="53">
        <f>'[1]julho-2023'!F27</f>
        <v>12769372.510000002</v>
      </c>
      <c r="F28" s="54">
        <f t="shared" si="0"/>
        <v>12220412.350000001</v>
      </c>
      <c r="G28" s="60">
        <v>0</v>
      </c>
      <c r="H28" s="60">
        <v>0</v>
      </c>
      <c r="I28" s="64">
        <v>-548960.16</v>
      </c>
      <c r="J28" s="83"/>
      <c r="K28" s="81"/>
    </row>
    <row r="29" spans="2:13" s="57" customFormat="1" ht="15" customHeight="1" x14ac:dyDescent="0.2">
      <c r="B29" s="58" t="s">
        <v>46</v>
      </c>
      <c r="C29" s="40"/>
      <c r="D29" s="72" t="s">
        <v>47</v>
      </c>
      <c r="E29" s="53">
        <f>'[1]julho-2023'!F28</f>
        <v>8302947.5200000023</v>
      </c>
      <c r="F29" s="54">
        <f t="shared" si="0"/>
        <v>8149234.410000002</v>
      </c>
      <c r="G29" s="60">
        <v>0</v>
      </c>
      <c r="H29" s="82">
        <v>-227994.04</v>
      </c>
      <c r="I29" s="61">
        <v>74280.929999999993</v>
      </c>
      <c r="J29" s="83"/>
      <c r="K29" s="81"/>
    </row>
    <row r="30" spans="2:13" s="57" customFormat="1" ht="15.95" customHeight="1" thickBot="1" x14ac:dyDescent="0.25">
      <c r="B30" s="58" t="s">
        <v>48</v>
      </c>
      <c r="C30" s="41"/>
      <c r="D30" s="72" t="s">
        <v>49</v>
      </c>
      <c r="E30" s="84">
        <f>'[1]julho-2023'!F29</f>
        <v>49955167.130000003</v>
      </c>
      <c r="F30" s="85">
        <f t="shared" si="0"/>
        <v>50474228.720000006</v>
      </c>
      <c r="G30" s="55">
        <v>0</v>
      </c>
      <c r="H30" s="55">
        <v>0</v>
      </c>
      <c r="I30" s="61">
        <v>519061.59</v>
      </c>
      <c r="J30" s="83"/>
      <c r="K30" s="81"/>
    </row>
    <row r="31" spans="2:13" s="57" customFormat="1" ht="13.5" customHeight="1" x14ac:dyDescent="0.2">
      <c r="B31" s="86" t="s">
        <v>50</v>
      </c>
      <c r="C31" s="39" t="s">
        <v>51</v>
      </c>
      <c r="D31" s="87" t="s">
        <v>52</v>
      </c>
      <c r="E31" s="88">
        <f>'[1]julho-2023'!F30</f>
        <v>19192787.219999999</v>
      </c>
      <c r="F31" s="54">
        <f t="shared" si="0"/>
        <v>19313835.379999999</v>
      </c>
      <c r="G31" s="88">
        <v>0</v>
      </c>
      <c r="H31" s="88">
        <v>0</v>
      </c>
      <c r="I31" s="89">
        <v>121048.16</v>
      </c>
      <c r="J31" s="81"/>
      <c r="K31" s="81"/>
    </row>
    <row r="32" spans="2:13" s="57" customFormat="1" ht="13.5" customHeight="1" x14ac:dyDescent="0.2">
      <c r="B32" s="51" t="s">
        <v>53</v>
      </c>
      <c r="C32" s="40"/>
      <c r="D32" s="72" t="s">
        <v>54</v>
      </c>
      <c r="E32" s="53">
        <f>'[1]julho-2023'!F31</f>
        <v>61008276.790000007</v>
      </c>
      <c r="F32" s="54">
        <f t="shared" si="0"/>
        <v>61753541.080000006</v>
      </c>
      <c r="G32" s="90">
        <v>67386.61</v>
      </c>
      <c r="H32" s="90">
        <v>0</v>
      </c>
      <c r="I32" s="74">
        <v>677877.68</v>
      </c>
      <c r="J32" s="81"/>
      <c r="K32" s="81"/>
    </row>
    <row r="33" spans="2:12" s="57" customFormat="1" ht="13.5" customHeight="1" x14ac:dyDescent="0.2">
      <c r="B33" s="91" t="s">
        <v>55</v>
      </c>
      <c r="C33" s="40"/>
      <c r="D33" s="72" t="s">
        <v>56</v>
      </c>
      <c r="E33" s="53">
        <f>'[1]julho-2023'!F32</f>
        <v>10747726.789999997</v>
      </c>
      <c r="F33" s="54">
        <f t="shared" si="0"/>
        <v>10806633.489999996</v>
      </c>
      <c r="G33" s="90">
        <v>0</v>
      </c>
      <c r="H33" s="90">
        <v>0</v>
      </c>
      <c r="I33" s="61">
        <v>58906.7</v>
      </c>
      <c r="J33" s="92"/>
      <c r="K33" s="81"/>
    </row>
    <row r="34" spans="2:12" s="57" customFormat="1" ht="13.5" customHeight="1" x14ac:dyDescent="0.2">
      <c r="B34" s="58" t="s">
        <v>57</v>
      </c>
      <c r="C34" s="40"/>
      <c r="D34" s="72" t="s">
        <v>58</v>
      </c>
      <c r="E34" s="53">
        <f>'[1]julho-2023'!F33</f>
        <v>9870764.9199999999</v>
      </c>
      <c r="F34" s="54">
        <f>E34+G34+H34+I34</f>
        <v>9746292.709999999</v>
      </c>
      <c r="G34" s="60">
        <v>0</v>
      </c>
      <c r="H34" s="90">
        <v>0</v>
      </c>
      <c r="I34" s="93">
        <v>-124472.21</v>
      </c>
      <c r="J34" s="81"/>
      <c r="K34" s="81"/>
    </row>
    <row r="35" spans="2:12" s="57" customFormat="1" ht="13.5" customHeight="1" x14ac:dyDescent="0.2">
      <c r="B35" s="58" t="s">
        <v>59</v>
      </c>
      <c r="C35" s="40"/>
      <c r="D35" s="72" t="s">
        <v>60</v>
      </c>
      <c r="E35" s="53">
        <f>'[1]julho-2023'!F34</f>
        <v>23321852.499999993</v>
      </c>
      <c r="F35" s="54">
        <f t="shared" si="0"/>
        <v>22221034.609999992</v>
      </c>
      <c r="G35" s="60">
        <v>0</v>
      </c>
      <c r="H35" s="90">
        <v>0</v>
      </c>
      <c r="I35" s="64">
        <v>-1100817.8899999999</v>
      </c>
      <c r="J35" s="70"/>
      <c r="K35" s="81"/>
    </row>
    <row r="36" spans="2:12" s="57" customFormat="1" ht="15.95" customHeight="1" x14ac:dyDescent="0.2">
      <c r="B36" s="58" t="s">
        <v>61</v>
      </c>
      <c r="C36" s="40"/>
      <c r="D36" s="72" t="s">
        <v>62</v>
      </c>
      <c r="E36" s="53">
        <f>'[1]julho-2023'!F35</f>
        <v>23107517.049999997</v>
      </c>
      <c r="F36" s="54">
        <f t="shared" si="0"/>
        <v>21919956.709999997</v>
      </c>
      <c r="G36" s="90">
        <v>0</v>
      </c>
      <c r="H36" s="90">
        <v>0</v>
      </c>
      <c r="I36" s="64">
        <v>-1187560.3400000001</v>
      </c>
      <c r="J36" s="94"/>
      <c r="K36" s="81"/>
      <c r="L36" s="95"/>
    </row>
    <row r="37" spans="2:12" s="57" customFormat="1" ht="15.95" customHeight="1" x14ac:dyDescent="0.2">
      <c r="B37" s="58" t="s">
        <v>63</v>
      </c>
      <c r="C37" s="40"/>
      <c r="D37" s="72" t="s">
        <v>64</v>
      </c>
      <c r="E37" s="53">
        <f>'[1]julho-2023'!F36</f>
        <v>16697827.42</v>
      </c>
      <c r="F37" s="54">
        <f t="shared" si="0"/>
        <v>16544742.880000001</v>
      </c>
      <c r="G37" s="90">
        <v>0</v>
      </c>
      <c r="H37" s="90">
        <v>0</v>
      </c>
      <c r="I37" s="64">
        <v>-153084.54</v>
      </c>
      <c r="J37" s="96"/>
      <c r="K37" s="96"/>
      <c r="L37" s="97"/>
    </row>
    <row r="38" spans="2:12" s="57" customFormat="1" ht="14.25" customHeight="1" x14ac:dyDescent="0.2">
      <c r="B38" s="58" t="s">
        <v>65</v>
      </c>
      <c r="C38" s="40"/>
      <c r="D38" s="98" t="s">
        <v>66</v>
      </c>
      <c r="E38" s="53">
        <f>'[1]julho-2023'!F37</f>
        <v>13191325.189999999</v>
      </c>
      <c r="F38" s="54">
        <f t="shared" si="0"/>
        <v>13574363.039999999</v>
      </c>
      <c r="G38" s="60">
        <v>0</v>
      </c>
      <c r="H38" s="90">
        <v>0</v>
      </c>
      <c r="I38" s="61">
        <v>383037.85</v>
      </c>
      <c r="J38" s="96"/>
      <c r="K38" s="96" t="s">
        <v>67</v>
      </c>
      <c r="L38" s="99"/>
    </row>
    <row r="39" spans="2:12" s="57" customFormat="1" ht="14.25" customHeight="1" x14ac:dyDescent="0.2">
      <c r="B39" s="91" t="s">
        <v>68</v>
      </c>
      <c r="C39" s="40"/>
      <c r="D39" s="100" t="s">
        <v>69</v>
      </c>
      <c r="E39" s="53">
        <f>'[1]julho-2023'!F38</f>
        <v>40724892.479999989</v>
      </c>
      <c r="F39" s="66">
        <f t="shared" si="0"/>
        <v>41228749.769999988</v>
      </c>
      <c r="G39" s="66">
        <v>0</v>
      </c>
      <c r="H39" s="101">
        <v>0</v>
      </c>
      <c r="I39" s="102">
        <v>503857.29</v>
      </c>
      <c r="J39" s="96"/>
      <c r="K39" s="96"/>
      <c r="L39" s="99"/>
    </row>
    <row r="40" spans="2:12" s="57" customFormat="1" ht="14.25" customHeight="1" thickBot="1" x14ac:dyDescent="0.25">
      <c r="B40" s="103" t="s">
        <v>70</v>
      </c>
      <c r="C40" s="41"/>
      <c r="D40" s="104" t="s">
        <v>71</v>
      </c>
      <c r="E40" s="105">
        <f>'[1]julho-2023'!F39</f>
        <v>2338971.2000000002</v>
      </c>
      <c r="F40" s="85">
        <f t="shared" si="0"/>
        <v>2293711.1300000004</v>
      </c>
      <c r="G40" s="85">
        <v>0</v>
      </c>
      <c r="H40" s="106">
        <v>-66421.759999999995</v>
      </c>
      <c r="I40" s="107">
        <v>21161.69</v>
      </c>
      <c r="J40" s="96"/>
      <c r="K40" s="96"/>
      <c r="L40" s="99"/>
    </row>
    <row r="41" spans="2:12" s="57" customFormat="1" ht="15" customHeight="1" x14ac:dyDescent="0.2">
      <c r="B41" s="51" t="s">
        <v>72</v>
      </c>
      <c r="C41" s="39" t="s">
        <v>73</v>
      </c>
      <c r="D41" s="108" t="s">
        <v>74</v>
      </c>
      <c r="E41" s="53">
        <f>'[1]julho-2023'!F40</f>
        <v>6038741.2300000004</v>
      </c>
      <c r="F41" s="54">
        <f t="shared" si="0"/>
        <v>6082769.5900000008</v>
      </c>
      <c r="G41" s="109">
        <v>0</v>
      </c>
      <c r="H41" s="110">
        <v>0</v>
      </c>
      <c r="I41" s="111">
        <v>44028.36</v>
      </c>
      <c r="J41" s="96"/>
      <c r="K41" s="96"/>
      <c r="L41" s="99"/>
    </row>
    <row r="42" spans="2:12" s="57" customFormat="1" ht="15" customHeight="1" x14ac:dyDescent="0.2">
      <c r="B42" s="58" t="s">
        <v>75</v>
      </c>
      <c r="C42" s="40"/>
      <c r="D42" s="112" t="s">
        <v>76</v>
      </c>
      <c r="E42" s="53">
        <f>'[1]julho-2023'!F41</f>
        <v>13513981.149999999</v>
      </c>
      <c r="F42" s="54">
        <f t="shared" si="0"/>
        <v>13545155.729999999</v>
      </c>
      <c r="G42" s="109">
        <v>0</v>
      </c>
      <c r="H42" s="60">
        <v>0</v>
      </c>
      <c r="I42" s="113">
        <v>31174.58</v>
      </c>
      <c r="J42" s="96"/>
      <c r="K42" s="96"/>
      <c r="L42" s="79"/>
    </row>
    <row r="43" spans="2:12" s="57" customFormat="1" ht="16.5" customHeight="1" thickBot="1" x14ac:dyDescent="0.25">
      <c r="B43" s="103" t="s">
        <v>77</v>
      </c>
      <c r="C43" s="41"/>
      <c r="D43" s="114" t="s">
        <v>78</v>
      </c>
      <c r="E43" s="84">
        <f>'[1]julho-2023'!F42</f>
        <v>2222960.6400000001</v>
      </c>
      <c r="F43" s="85">
        <f>E43+G43+H43+I43</f>
        <v>588836.87000000011</v>
      </c>
      <c r="G43" s="115">
        <v>0</v>
      </c>
      <c r="H43" s="116">
        <f>-629256.99                      -870743.01</f>
        <v>-1500000</v>
      </c>
      <c r="I43" s="117">
        <v>-134123.76999999999</v>
      </c>
      <c r="J43" s="96"/>
      <c r="K43" s="118"/>
    </row>
    <row r="44" spans="2:12" s="57" customFormat="1" ht="13.5" customHeight="1" x14ac:dyDescent="0.2">
      <c r="B44" s="51" t="s">
        <v>79</v>
      </c>
      <c r="C44" s="39" t="s">
        <v>80</v>
      </c>
      <c r="D44" s="112" t="s">
        <v>81</v>
      </c>
      <c r="E44" s="88">
        <f>'[1]julho-2023'!F43</f>
        <v>6922847.7199999988</v>
      </c>
      <c r="F44" s="54">
        <f t="shared" si="0"/>
        <v>6580359.709999999</v>
      </c>
      <c r="G44" s="55">
        <v>0</v>
      </c>
      <c r="H44" s="55">
        <v>0</v>
      </c>
      <c r="I44" s="119">
        <v>-342488.01</v>
      </c>
      <c r="J44" s="96"/>
      <c r="K44" s="96"/>
    </row>
    <row r="45" spans="2:12" s="57" customFormat="1" ht="13.5" customHeight="1" x14ac:dyDescent="0.2">
      <c r="B45" s="58" t="s">
        <v>82</v>
      </c>
      <c r="C45" s="40"/>
      <c r="D45" s="72" t="s">
        <v>83</v>
      </c>
      <c r="E45" s="53">
        <f>'[1]julho-2023'!F44</f>
        <v>3265336.8599999994</v>
      </c>
      <c r="F45" s="54">
        <f t="shared" si="0"/>
        <v>2973531.3099999996</v>
      </c>
      <c r="G45" s="60">
        <v>0</v>
      </c>
      <c r="H45" s="60">
        <v>0</v>
      </c>
      <c r="I45" s="120">
        <v>-291805.55</v>
      </c>
      <c r="J45" s="96"/>
      <c r="K45" s="96"/>
    </row>
    <row r="46" spans="2:12" s="57" customFormat="1" ht="13.5" customHeight="1" x14ac:dyDescent="0.2">
      <c r="B46" s="58" t="s">
        <v>84</v>
      </c>
      <c r="C46" s="40"/>
      <c r="D46" s="72" t="s">
        <v>85</v>
      </c>
      <c r="E46" s="53">
        <f>'[1]julho-2023'!F45</f>
        <v>9003494.9799999986</v>
      </c>
      <c r="F46" s="54">
        <f>E46+G46+H46+I46</f>
        <v>9205532.0299999993</v>
      </c>
      <c r="G46" s="60">
        <v>168967.59</v>
      </c>
      <c r="H46" s="60">
        <v>0</v>
      </c>
      <c r="I46" s="121">
        <v>33069.46</v>
      </c>
      <c r="J46" s="81"/>
      <c r="K46" s="81"/>
    </row>
    <row r="47" spans="2:12" s="57" customFormat="1" ht="13.5" customHeight="1" x14ac:dyDescent="0.2">
      <c r="B47" s="58" t="s">
        <v>86</v>
      </c>
      <c r="C47" s="40"/>
      <c r="D47" s="122" t="s">
        <v>87</v>
      </c>
      <c r="E47" s="53">
        <f>'[1]julho-2023'!F46</f>
        <v>10572213.740000002</v>
      </c>
      <c r="F47" s="60">
        <f t="shared" si="0"/>
        <v>9621843.3800000027</v>
      </c>
      <c r="G47" s="66">
        <v>0</v>
      </c>
      <c r="H47" s="66">
        <v>0</v>
      </c>
      <c r="I47" s="120">
        <v>-950370.36</v>
      </c>
      <c r="J47" s="81"/>
      <c r="K47" s="81"/>
    </row>
    <row r="48" spans="2:12" s="57" customFormat="1" ht="13.5" customHeight="1" thickBot="1" x14ac:dyDescent="0.25">
      <c r="B48" s="103" t="s">
        <v>88</v>
      </c>
      <c r="C48" s="41"/>
      <c r="D48" s="123" t="s">
        <v>89</v>
      </c>
      <c r="E48" s="105">
        <f>'[1]julho-2023'!F47</f>
        <v>5821782.3700000001</v>
      </c>
      <c r="F48" s="85">
        <f t="shared" si="0"/>
        <v>5705049.9400000004</v>
      </c>
      <c r="G48" s="124">
        <v>0</v>
      </c>
      <c r="H48" s="124">
        <v>0</v>
      </c>
      <c r="I48" s="125">
        <v>-116732.43</v>
      </c>
      <c r="J48" s="81"/>
      <c r="K48" s="126"/>
    </row>
    <row r="49" spans="2:11" s="57" customFormat="1" ht="15" customHeight="1" thickBot="1" x14ac:dyDescent="0.25">
      <c r="B49" s="127" t="s">
        <v>90</v>
      </c>
      <c r="C49" s="77" t="s">
        <v>91</v>
      </c>
      <c r="D49" s="128" t="s">
        <v>92</v>
      </c>
      <c r="E49" s="53">
        <f>'[1]julho-2023'!F48</f>
        <v>29195734.760000002</v>
      </c>
      <c r="F49" s="54">
        <f t="shared" si="0"/>
        <v>29565648.920000002</v>
      </c>
      <c r="G49" s="129">
        <v>0</v>
      </c>
      <c r="H49" s="129">
        <v>0</v>
      </c>
      <c r="I49" s="130">
        <v>369914.16</v>
      </c>
      <c r="J49" s="81"/>
      <c r="K49" s="126"/>
    </row>
    <row r="50" spans="2:11" ht="18.75" customHeight="1" thickBot="1" x14ac:dyDescent="0.25">
      <c r="B50" s="42" t="s">
        <v>93</v>
      </c>
      <c r="C50" s="43"/>
      <c r="D50" s="44"/>
      <c r="E50" s="11">
        <f>SUM(E12:E49)</f>
        <v>1099165475.8499999</v>
      </c>
      <c r="F50" s="12">
        <f>SUM(F12:F49)</f>
        <v>1100983799.9099998</v>
      </c>
      <c r="G50" s="13">
        <f>SUM(G12:G49)</f>
        <v>16329869.27</v>
      </c>
      <c r="H50" s="14">
        <f>SUM(H12:H49)</f>
        <v>-12941834.939999998</v>
      </c>
      <c r="I50" s="14">
        <f>SUM(I12:I49)</f>
        <v>-1569710.27</v>
      </c>
      <c r="J50" s="2"/>
      <c r="K50" s="8"/>
    </row>
    <row r="51" spans="2:11" ht="10.5" customHeight="1" x14ac:dyDescent="0.2">
      <c r="B51" s="15"/>
      <c r="C51" s="15"/>
      <c r="D51" s="15"/>
      <c r="E51" s="15"/>
      <c r="F51" s="15"/>
      <c r="G51" s="16"/>
      <c r="H51" s="16"/>
      <c r="I51" s="16"/>
      <c r="J51" s="2"/>
      <c r="K51" s="8"/>
    </row>
    <row r="52" spans="2:11" ht="15.75" customHeight="1" x14ac:dyDescent="0.2">
      <c r="B52" s="15" t="s">
        <v>94</v>
      </c>
      <c r="C52" s="15"/>
      <c r="D52" s="8"/>
      <c r="E52" s="17"/>
      <c r="F52" s="18"/>
      <c r="G52" s="19"/>
      <c r="H52" s="45" t="s">
        <v>95</v>
      </c>
      <c r="I52" s="45"/>
      <c r="J52" s="2"/>
      <c r="K52" s="8"/>
    </row>
    <row r="53" spans="2:11" ht="12.75" customHeight="1" x14ac:dyDescent="0.2">
      <c r="B53" s="15"/>
      <c r="C53" s="15"/>
      <c r="D53" s="8"/>
      <c r="E53" s="17"/>
      <c r="F53" s="9"/>
      <c r="G53" s="15"/>
      <c r="H53" s="20"/>
      <c r="I53" s="20"/>
      <c r="J53" s="2"/>
      <c r="K53" s="8"/>
    </row>
    <row r="54" spans="2:11" ht="13.5" customHeight="1" x14ac:dyDescent="0.2">
      <c r="B54" s="8" t="s">
        <v>96</v>
      </c>
      <c r="C54" s="8"/>
      <c r="D54" s="21"/>
      <c r="E54" s="33"/>
      <c r="F54" s="33"/>
      <c r="H54" s="18"/>
      <c r="I54" s="22"/>
      <c r="J54" s="2"/>
      <c r="K54" s="8"/>
    </row>
    <row r="55" spans="2:11" ht="12" customHeight="1" x14ac:dyDescent="0.2">
      <c r="B55" s="4" t="s">
        <v>97</v>
      </c>
      <c r="C55" s="4"/>
      <c r="D55" s="9"/>
      <c r="E55" s="48"/>
      <c r="F55" s="48"/>
      <c r="G55" s="9"/>
      <c r="H55" s="9"/>
      <c r="I55" s="9"/>
    </row>
    <row r="56" spans="2:11" ht="16.5" customHeight="1" x14ac:dyDescent="0.2">
      <c r="B56" s="8" t="s">
        <v>98</v>
      </c>
      <c r="C56" s="8"/>
      <c r="D56" s="48" t="s">
        <v>96</v>
      </c>
      <c r="E56" s="48"/>
      <c r="F56" s="48"/>
      <c r="G56" s="15"/>
      <c r="H56" s="2"/>
      <c r="I56" s="2"/>
    </row>
    <row r="57" spans="2:11" ht="14.25" customHeight="1" x14ac:dyDescent="0.2">
      <c r="B57" s="8"/>
      <c r="C57" s="8"/>
      <c r="D57" s="49" t="s">
        <v>99</v>
      </c>
      <c r="E57" s="49"/>
      <c r="F57" s="49"/>
      <c r="G57" s="15"/>
      <c r="H57" s="2"/>
      <c r="I57" s="2"/>
    </row>
    <row r="58" spans="2:11" ht="15.95" customHeight="1" x14ac:dyDescent="0.2">
      <c r="B58" s="8"/>
      <c r="C58" s="8"/>
      <c r="D58" s="48" t="s">
        <v>100</v>
      </c>
      <c r="E58" s="48"/>
      <c r="F58" s="48"/>
      <c r="G58" s="15"/>
      <c r="H58" s="2"/>
      <c r="I58" s="2"/>
    </row>
    <row r="59" spans="2:11" ht="4.5" customHeight="1" x14ac:dyDescent="0.2">
      <c r="B59" s="8"/>
      <c r="C59" s="23"/>
      <c r="D59" s="24"/>
      <c r="E59" s="8"/>
      <c r="F59" s="8"/>
      <c r="G59" s="15"/>
      <c r="H59" s="2"/>
      <c r="I59" s="2"/>
    </row>
    <row r="60" spans="2:11" ht="15" customHeight="1" x14ac:dyDescent="0.2">
      <c r="B60" s="50" t="s">
        <v>101</v>
      </c>
      <c r="C60" s="50"/>
      <c r="D60" s="50"/>
      <c r="E60" s="50"/>
      <c r="F60" s="50"/>
      <c r="G60" s="50"/>
      <c r="H60" s="50"/>
      <c r="I60" s="50"/>
    </row>
    <row r="61" spans="2:11" ht="11.25" customHeight="1" x14ac:dyDescent="0.2">
      <c r="B61" s="46" t="s">
        <v>102</v>
      </c>
      <c r="C61" s="46"/>
      <c r="D61" s="46"/>
      <c r="E61" s="46"/>
      <c r="F61" s="46"/>
      <c r="G61" s="46"/>
      <c r="H61" s="46"/>
      <c r="I61" s="46"/>
    </row>
    <row r="62" spans="2:11" ht="12" customHeight="1" x14ac:dyDescent="0.2">
      <c r="B62" s="46" t="s">
        <v>103</v>
      </c>
      <c r="C62" s="46"/>
      <c r="D62" s="46"/>
      <c r="E62" s="46"/>
      <c r="F62" s="46"/>
      <c r="G62" s="46"/>
      <c r="H62" s="46"/>
      <c r="I62" s="46"/>
    </row>
    <row r="63" spans="2:11" ht="12.75" customHeight="1" x14ac:dyDescent="0.2">
      <c r="B63" s="47" t="s">
        <v>104</v>
      </c>
      <c r="C63" s="47"/>
      <c r="D63" s="47"/>
      <c r="E63" s="47"/>
      <c r="F63" s="47"/>
      <c r="G63" s="47"/>
      <c r="H63" s="47"/>
      <c r="I63" s="47"/>
    </row>
    <row r="64" spans="2:11" ht="12" customHeight="1" x14ac:dyDescent="0.2">
      <c r="B64" s="25"/>
      <c r="C64" s="25"/>
      <c r="D64" s="24"/>
      <c r="E64" s="8"/>
      <c r="F64" s="8"/>
      <c r="G64" s="15"/>
      <c r="H64" s="2"/>
      <c r="I64" s="2"/>
    </row>
    <row r="65" spans="1:10" ht="15.75" customHeight="1" x14ac:dyDescent="0.2">
      <c r="B65" s="25"/>
      <c r="C65" s="25"/>
      <c r="D65" s="24"/>
      <c r="E65" s="25"/>
      <c r="F65" s="25"/>
      <c r="G65" s="15"/>
      <c r="H65" s="2"/>
      <c r="I65" s="2"/>
    </row>
    <row r="66" spans="1:10" ht="14.25" customHeight="1" x14ac:dyDescent="0.2">
      <c r="B66" s="26"/>
      <c r="C66" s="26"/>
      <c r="D66" s="24"/>
      <c r="E66" s="26"/>
      <c r="F66" s="26"/>
      <c r="G66" s="15"/>
      <c r="H66" s="2"/>
      <c r="I66" s="2"/>
    </row>
    <row r="67" spans="1:10" ht="12" customHeight="1" x14ac:dyDescent="0.2">
      <c r="A67" s="2"/>
      <c r="B67" s="27"/>
      <c r="C67" s="27"/>
      <c r="D67" s="27"/>
      <c r="E67" s="28"/>
      <c r="F67" s="29"/>
      <c r="G67" s="30"/>
      <c r="H67" s="30"/>
      <c r="I67" s="23"/>
    </row>
    <row r="68" spans="1:10" ht="10.5" customHeight="1" x14ac:dyDescent="0.2">
      <c r="B68" s="31"/>
      <c r="C68" s="31"/>
      <c r="D68" s="31"/>
      <c r="E68" s="31"/>
      <c r="F68" s="31"/>
      <c r="G68" s="31"/>
      <c r="H68" s="31"/>
      <c r="I68" s="31"/>
    </row>
    <row r="69" spans="1:10" ht="12.75" customHeight="1" x14ac:dyDescent="0.2">
      <c r="B69" s="15"/>
      <c r="C69" s="15"/>
      <c r="D69" s="15"/>
      <c r="E69" s="15"/>
      <c r="F69" s="15"/>
      <c r="G69" s="15"/>
      <c r="H69" s="15"/>
      <c r="I69" s="15"/>
    </row>
    <row r="70" spans="1:10" x14ac:dyDescent="0.2">
      <c r="B70" s="15"/>
      <c r="C70" s="15"/>
      <c r="D70" s="15"/>
      <c r="E70" s="15"/>
      <c r="F70" s="15"/>
      <c r="G70" s="15"/>
      <c r="H70" s="15"/>
      <c r="I70" s="15"/>
    </row>
    <row r="71" spans="1:10" x14ac:dyDescent="0.2">
      <c r="D71" s="15"/>
      <c r="F71" s="7"/>
    </row>
    <row r="72" spans="1:10" x14ac:dyDescent="0.2">
      <c r="D72" s="15"/>
    </row>
    <row r="73" spans="1:10" x14ac:dyDescent="0.2">
      <c r="D73" s="15"/>
    </row>
    <row r="74" spans="1:10" x14ac:dyDescent="0.2">
      <c r="D74" s="15"/>
      <c r="E74" s="32"/>
      <c r="F74" s="10"/>
      <c r="G74" s="10"/>
      <c r="H74" s="10"/>
      <c r="I74" s="10"/>
      <c r="J74" s="10"/>
    </row>
    <row r="75" spans="1:10" x14ac:dyDescent="0.2">
      <c r="D75" s="15"/>
    </row>
    <row r="76" spans="1:10" x14ac:dyDescent="0.2">
      <c r="D76" s="15"/>
    </row>
    <row r="77" spans="1:10" x14ac:dyDescent="0.2">
      <c r="D77" s="15"/>
    </row>
    <row r="78" spans="1:10" x14ac:dyDescent="0.2">
      <c r="D78" s="15"/>
    </row>
    <row r="79" spans="1:10" x14ac:dyDescent="0.2">
      <c r="D79" s="15"/>
    </row>
    <row r="80" spans="1:10" x14ac:dyDescent="0.2">
      <c r="D80" s="15"/>
    </row>
  </sheetData>
  <mergeCells count="20">
    <mergeCell ref="B62:I62"/>
    <mergeCell ref="B63:I63"/>
    <mergeCell ref="E55:F55"/>
    <mergeCell ref="D56:F56"/>
    <mergeCell ref="D57:F57"/>
    <mergeCell ref="D58:F58"/>
    <mergeCell ref="B60:I60"/>
    <mergeCell ref="B61:I61"/>
    <mergeCell ref="E54:F54"/>
    <mergeCell ref="B4:I4"/>
    <mergeCell ref="B5:I5"/>
    <mergeCell ref="B7:I8"/>
    <mergeCell ref="C12:C21"/>
    <mergeCell ref="C23:C25"/>
    <mergeCell ref="C27:C30"/>
    <mergeCell ref="C31:C40"/>
    <mergeCell ref="C41:C43"/>
    <mergeCell ref="C44:C48"/>
    <mergeCell ref="B50:D50"/>
    <mergeCell ref="H52:I52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2023-09-13T13:46:13Z</cp:lastPrinted>
  <dcterms:created xsi:type="dcterms:W3CDTF">2023-09-13T13:41:49Z</dcterms:created>
  <dcterms:modified xsi:type="dcterms:W3CDTF">2023-09-14T15:02:57Z</dcterms:modified>
</cp:coreProperties>
</file>