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ressem\DAF - Diretoria de Administração e Finanças\DAFI - ODETE\COMPOSIÇÃO DA CARTEIRA DE INVESTIMENTOS - CCI-JAN A DEZ- 2023\"/>
    </mc:Choice>
  </mc:AlternateContent>
  <xr:revisionPtr revIDLastSave="0" documentId="13_ncr:1_{C0C2426E-A412-4055-92D7-59BA825D59E5}" xr6:coauthVersionLast="47" xr6:coauthVersionMax="47" xr10:uidLastSave="{00000000-0000-0000-0000-000000000000}"/>
  <bookViews>
    <workbookView xWindow="-120" yWindow="-120" windowWidth="26640" windowHeight="14370" xr2:uid="{01D24130-7F35-43B4-BF5A-A45CDF90EEBC}"/>
  </bookViews>
  <sheets>
    <sheet name="JANEIRO-2024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H55" i="1"/>
  <c r="G55" i="1"/>
  <c r="F54" i="1"/>
  <c r="E54" i="1"/>
  <c r="E53" i="1"/>
  <c r="F53" i="1" s="1"/>
  <c r="E52" i="1"/>
  <c r="F52" i="1" s="1"/>
  <c r="F51" i="1"/>
  <c r="E51" i="1"/>
  <c r="E50" i="1"/>
  <c r="F50" i="1" s="1"/>
  <c r="E49" i="1"/>
  <c r="F49" i="1" s="1"/>
  <c r="F48" i="1"/>
  <c r="E48" i="1"/>
  <c r="E47" i="1"/>
  <c r="F47" i="1" s="1"/>
  <c r="E46" i="1"/>
  <c r="F46" i="1" s="1"/>
  <c r="F45" i="1"/>
  <c r="E45" i="1"/>
  <c r="E44" i="1"/>
  <c r="F44" i="1" s="1"/>
  <c r="E43" i="1"/>
  <c r="F43" i="1" s="1"/>
  <c r="F42" i="1"/>
  <c r="E42" i="1"/>
  <c r="E41" i="1"/>
  <c r="F41" i="1" s="1"/>
  <c r="E40" i="1"/>
  <c r="F40" i="1" s="1"/>
  <c r="F39" i="1"/>
  <c r="E39" i="1"/>
  <c r="E38" i="1"/>
  <c r="F38" i="1" s="1"/>
  <c r="E37" i="1"/>
  <c r="F37" i="1" s="1"/>
  <c r="F36" i="1"/>
  <c r="E36" i="1"/>
  <c r="E35" i="1"/>
  <c r="F35" i="1" s="1"/>
  <c r="E34" i="1"/>
  <c r="F34" i="1" s="1"/>
  <c r="F33" i="1"/>
  <c r="E33" i="1"/>
  <c r="E32" i="1"/>
  <c r="F32" i="1" s="1"/>
  <c r="E31" i="1"/>
  <c r="F31" i="1" s="1"/>
  <c r="F30" i="1"/>
  <c r="E30" i="1"/>
  <c r="E29" i="1"/>
  <c r="F29" i="1" s="1"/>
  <c r="E28" i="1"/>
  <c r="F28" i="1" s="1"/>
  <c r="F27" i="1"/>
  <c r="E27" i="1"/>
  <c r="E26" i="1"/>
  <c r="F26" i="1" s="1"/>
  <c r="E25" i="1"/>
  <c r="F25" i="1" s="1"/>
  <c r="F24" i="1"/>
  <c r="E24" i="1"/>
  <c r="E23" i="1"/>
  <c r="F23" i="1" s="1"/>
  <c r="E22" i="1"/>
  <c r="F22" i="1" s="1"/>
  <c r="F21" i="1"/>
  <c r="E21" i="1"/>
  <c r="E20" i="1"/>
  <c r="F20" i="1" s="1"/>
  <c r="E19" i="1"/>
  <c r="F19" i="1" s="1"/>
  <c r="F18" i="1"/>
  <c r="E18" i="1"/>
  <c r="E17" i="1"/>
  <c r="F17" i="1" s="1"/>
  <c r="E16" i="1"/>
  <c r="F16" i="1" s="1"/>
  <c r="F15" i="1"/>
  <c r="E15" i="1"/>
  <c r="E14" i="1"/>
  <c r="F14" i="1" s="1"/>
  <c r="E13" i="1"/>
  <c r="F13" i="1" s="1"/>
  <c r="F12" i="1"/>
  <c r="E12" i="1"/>
  <c r="E11" i="1"/>
  <c r="F11" i="1" s="1"/>
  <c r="E10" i="1"/>
  <c r="E55" i="1" s="1"/>
  <c r="F10" i="1" l="1"/>
  <c r="F55" i="1" s="1"/>
</calcChain>
</file>

<file path=xl/sharedStrings.xml><?xml version="1.0" encoding="utf-8"?>
<sst xmlns="http://schemas.openxmlformats.org/spreadsheetml/2006/main" count="122" uniqueCount="117">
  <si>
    <t>PREFEITURA MUNICIPAL DE BOA VISTA</t>
  </si>
  <si>
    <t>REGIME DE PREVIDÊNCIA SOCIAL DOS SERVIDORES PÚBLICOS DO MUNICÍPIO DE BOA VISTA - PRESSEM</t>
  </si>
  <si>
    <t>Composição da Carteira de Investimentos - JANEIRO/2024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</si>
  <si>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</si>
  <si>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</si>
  <si>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</si>
  <si>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</si>
  <si>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</si>
  <si>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</si>
  <si>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</si>
  <si>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</si>
  <si>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</si>
  <si>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</si>
  <si>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</si>
  <si>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</si>
  <si>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</si>
  <si>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</si>
  <si>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</si>
  <si>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</si>
  <si>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</si>
  <si>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</si>
  <si>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</si>
  <si>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</si>
  <si>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</si>
  <si>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</si>
  <si>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</si>
  <si>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</si>
  <si>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</si>
  <si>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</si>
  <si>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</si>
  <si>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</si>
  <si>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</si>
  <si>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</si>
  <si>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</si>
  <si>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</si>
  <si>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</si>
  <si>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</si>
  <si>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</si>
  <si>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</si>
  <si>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</si>
  <si>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</si>
  <si>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</si>
  <si>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</si>
  <si>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</si>
  <si>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</si>
  <si>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</si>
  <si>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</si>
  <si>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</si>
  <si>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</si>
  <si>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</si>
  <si>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3797-4/7917-0</t>
  </si>
  <si>
    <t>BB PREVID FLUXO RF</t>
  </si>
  <si>
    <t>42.592.315/0001-15</t>
  </si>
  <si>
    <t>BB RF CP AUTOMÁTICO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</si>
  <si>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</si>
  <si>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</si>
  <si>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</si>
  <si>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</si>
  <si>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</si>
  <si>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</si>
  <si>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</si>
  <si>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</si>
  <si>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</si>
  <si>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</si>
  <si>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</si>
  <si>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</si>
  <si>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</si>
  <si>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</si>
  <si>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</si>
  <si>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</si>
  <si>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</si>
  <si>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</si>
  <si>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</si>
  <si>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</si>
  <si>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</si>
  <si>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</si>
  <si>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</si>
  <si>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</si>
  <si>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</si>
  <si>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</si>
  <si>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</si>
  <si>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</si>
  <si>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</si>
  <si>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</si>
  <si>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</si>
  <si>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</si>
  <si>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</si>
  <si>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</si>
  <si>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</si>
  <si>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</si>
  <si>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</si>
  <si>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</si>
  <si>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</si>
  <si>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</si>
  <si>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</si>
  <si>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</si>
  <si>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</si>
  <si>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</si>
  <si>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</si>
  <si>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</si>
  <si>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</si>
  <si>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</si>
  <si>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</si>
  <si>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</si>
  <si>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03.399.411/0001-90</t>
  </si>
  <si>
    <t>0522/432917-1</t>
  </si>
  <si>
    <t>BRADESCO FI RF REFERENCIADO DI PREMIUM</t>
  </si>
  <si>
    <t>SALDO TOTAL</t>
  </si>
  <si>
    <t>Elaborado  por:</t>
  </si>
  <si>
    <t>Odete Costa</t>
  </si>
  <si>
    <t>Agente Municipal</t>
  </si>
  <si>
    <t>Diretora de Administração e Finanças - DAFI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</si>
  <si>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</si>
  <si>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</si>
  <si>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</si>
  <si>
    <t>Anna Carolina Vieira de Siqueira e Silva</t>
  </si>
  <si>
    <t>Boa Vista,  de 19 de fevereiro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</si>
</sst>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5" fontId="0" fillId="0" borderId="4" xfId="2" applyNumberFormat="1" applyFont="1" applyFill="1" applyBorder="1" applyAlignment="1">
      <alignment horizontal="center" vertical="center"/>
    </xf>
    <xf numFmtId="165" fontId="6" fillId="0" borderId="6" xfId="2" applyNumberFormat="1" applyFont="1" applyFill="1" applyBorder="1" applyAlignment="1">
      <alignment horizontal="center" vertical="center"/>
    </xf>
    <xf numFmtId="165" fontId="6" fillId="0" borderId="4" xfId="2" applyNumberFormat="1" applyFont="1" applyFill="1" applyBorder="1" applyAlignment="1">
      <alignment horizontal="center" vertical="center"/>
    </xf>
    <xf numFmtId="4" fontId="1" fillId="0" borderId="4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65" fontId="0" fillId="0" borderId="7" xfId="2" applyNumberFormat="1" applyFont="1" applyFill="1" applyBorder="1" applyAlignment="1">
      <alignment horizontal="center" vertical="center"/>
    </xf>
    <xf numFmtId="165" fontId="6" fillId="0" borderId="10" xfId="2" applyNumberFormat="1" applyFont="1" applyFill="1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center"/>
    </xf>
    <xf numFmtId="4" fontId="1" fillId="0" borderId="7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3" fillId="0" borderId="0" xfId="1" applyNumberFormat="1" applyFont="1" applyBorder="1" applyAlignment="1"/>
    <xf numFmtId="4" fontId="7" fillId="0" borderId="7" xfId="1" applyNumberFormat="1" applyFont="1" applyFill="1" applyBorder="1" applyAlignment="1">
      <alignment horizontal="center" vertical="center"/>
    </xf>
    <xf numFmtId="166" fontId="3" fillId="0" borderId="0" xfId="1" applyNumberFormat="1" applyFont="1" applyBorder="1" applyAlignment="1"/>
    <xf numFmtId="165" fontId="6" fillId="0" borderId="11" xfId="2" applyNumberFormat="1" applyFont="1" applyFill="1" applyBorder="1" applyAlignment="1">
      <alignment horizontal="center" vertical="center"/>
    </xf>
    <xf numFmtId="167" fontId="3" fillId="0" borderId="0" xfId="0" applyNumberFormat="1" applyFont="1"/>
    <xf numFmtId="0" fontId="3" fillId="0" borderId="0" xfId="0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left" vertical="center"/>
    </xf>
    <xf numFmtId="168" fontId="9" fillId="0" borderId="11" xfId="2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4" fontId="6" fillId="0" borderId="7" xfId="1" applyNumberFormat="1" applyFont="1" applyFill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165" fontId="0" fillId="0" borderId="12" xfId="2" applyNumberFormat="1" applyFont="1" applyFill="1" applyBorder="1" applyAlignment="1">
      <alignment horizontal="center" vertical="center"/>
    </xf>
    <xf numFmtId="165" fontId="6" fillId="0" borderId="15" xfId="2" applyNumberFormat="1" applyFont="1" applyFill="1" applyBorder="1" applyAlignment="1">
      <alignment horizontal="center" vertical="center"/>
    </xf>
    <xf numFmtId="165" fontId="6" fillId="0" borderId="12" xfId="2" applyNumberFormat="1" applyFont="1" applyFill="1" applyBorder="1" applyAlignment="1">
      <alignment horizontal="center" vertical="center"/>
    </xf>
    <xf numFmtId="4" fontId="1" fillId="0" borderId="12" xfId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0" fillId="0" borderId="2" xfId="2" applyNumberFormat="1" applyFont="1" applyFill="1" applyBorder="1" applyAlignment="1">
      <alignment horizontal="center" vertical="center"/>
    </xf>
    <xf numFmtId="165" fontId="6" fillId="0" borderId="3" xfId="2" applyNumberFormat="1" applyFont="1" applyFill="1" applyBorder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 vertical="center"/>
    </xf>
    <xf numFmtId="168" fontId="9" fillId="0" borderId="2" xfId="2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6" fillId="0" borderId="6" xfId="0" applyFont="1" applyBorder="1" applyAlignment="1">
      <alignment horizontal="left" vertical="center"/>
    </xf>
    <xf numFmtId="4" fontId="7" fillId="0" borderId="4" xfId="1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12" xfId="0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6" fillId="0" borderId="13" xfId="2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65" fontId="6" fillId="0" borderId="16" xfId="2" applyNumberFormat="1" applyFont="1" applyFill="1" applyBorder="1" applyAlignment="1">
      <alignment horizontal="center" vertical="center"/>
    </xf>
    <xf numFmtId="4" fontId="1" fillId="0" borderId="16" xfId="1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0" fillId="3" borderId="4" xfId="2" applyNumberFormat="1" applyFont="1" applyFill="1" applyBorder="1" applyAlignment="1">
      <alignment horizontal="center" vertical="center"/>
    </xf>
    <xf numFmtId="4" fontId="1" fillId="3" borderId="4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3" borderId="7" xfId="2" applyNumberFormat="1" applyFont="1" applyFill="1" applyBorder="1" applyAlignment="1">
      <alignment horizontal="center" vertical="center"/>
    </xf>
    <xf numFmtId="4" fontId="1" fillId="3" borderId="7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3" fillId="0" borderId="0" xfId="0" applyNumberFormat="1" applyFont="1" applyAlignment="1">
      <alignment horizontal="center"/>
    </xf>
    <xf numFmtId="165" fontId="6" fillId="3" borderId="7" xfId="2" applyNumberFormat="1" applyFont="1" applyFill="1" applyBorder="1" applyAlignment="1">
      <alignment horizontal="center" vertical="center"/>
    </xf>
    <xf numFmtId="168" fontId="2" fillId="3" borderId="7" xfId="1" applyNumberFormat="1" applyFont="1" applyFill="1" applyBorder="1" applyAlignment="1">
      <alignment horizontal="center" vertical="center"/>
    </xf>
    <xf numFmtId="4" fontId="7" fillId="3" borderId="7" xfId="1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left"/>
    </xf>
    <xf numFmtId="0" fontId="10" fillId="0" borderId="0" xfId="0" applyFont="1"/>
    <xf numFmtId="168" fontId="3" fillId="0" borderId="0" xfId="0" applyNumberFormat="1" applyFont="1" applyAlignment="1">
      <alignment vertical="center"/>
    </xf>
    <xf numFmtId="43" fontId="8" fillId="0" borderId="0" xfId="1" applyFont="1" applyBorder="1" applyAlignment="1"/>
    <xf numFmtId="0" fontId="6" fillId="3" borderId="17" xfId="0" applyFont="1" applyFill="1" applyBorder="1" applyAlignment="1">
      <alignment horizontal="left" vertical="center"/>
    </xf>
    <xf numFmtId="43" fontId="3" fillId="0" borderId="0" xfId="1" applyFont="1" applyBorder="1" applyAlignment="1"/>
    <xf numFmtId="0" fontId="6" fillId="0" borderId="18" xfId="0" applyFont="1" applyBorder="1" applyAlignment="1">
      <alignment horizontal="left" vertical="center"/>
    </xf>
    <xf numFmtId="165" fontId="6" fillId="3" borderId="11" xfId="2" applyNumberFormat="1" applyFont="1" applyFill="1" applyBorder="1" applyAlignment="1">
      <alignment horizontal="center" vertical="center"/>
    </xf>
    <xf numFmtId="165" fontId="0" fillId="3" borderId="11" xfId="2" applyNumberFormat="1" applyFont="1" applyFill="1" applyBorder="1" applyAlignment="1">
      <alignment horizontal="center" vertical="center"/>
    </xf>
    <xf numFmtId="4" fontId="1" fillId="3" borderId="11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65" fontId="6" fillId="3" borderId="7" xfId="2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/>
    </xf>
    <xf numFmtId="165" fontId="6" fillId="3" borderId="13" xfId="2" applyNumberFormat="1" applyFont="1" applyFill="1" applyBorder="1" applyAlignment="1">
      <alignment horizontal="center" vertical="center"/>
    </xf>
    <xf numFmtId="165" fontId="6" fillId="3" borderId="12" xfId="2" applyNumberFormat="1" applyFont="1" applyFill="1" applyBorder="1" applyAlignment="1">
      <alignment horizontal="center" vertical="center"/>
    </xf>
    <xf numFmtId="165" fontId="6" fillId="3" borderId="12" xfId="2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165" fontId="6" fillId="0" borderId="20" xfId="2" applyNumberFormat="1" applyFont="1" applyFill="1" applyBorder="1" applyAlignment="1">
      <alignment horizontal="center" vertical="center"/>
    </xf>
    <xf numFmtId="4" fontId="1" fillId="0" borderId="19" xfId="1" applyNumberFormat="1" applyFont="1" applyFill="1" applyBorder="1" applyAlignment="1">
      <alignment horizontal="center" vertical="center"/>
    </xf>
    <xf numFmtId="4" fontId="1" fillId="0" borderId="17" xfId="1" applyNumberFormat="1" applyFont="1" applyFill="1" applyBorder="1" applyAlignment="1">
      <alignment horizontal="center" vertical="center"/>
    </xf>
    <xf numFmtId="165" fontId="6" fillId="0" borderId="21" xfId="2" applyNumberFormat="1" applyFont="1" applyFill="1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top"/>
    </xf>
    <xf numFmtId="4" fontId="7" fillId="0" borderId="17" xfId="1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165" fontId="6" fillId="3" borderId="22" xfId="2" applyNumberFormat="1" applyFont="1" applyFill="1" applyBorder="1" applyAlignment="1">
      <alignment horizontal="center" vertical="center"/>
    </xf>
    <xf numFmtId="165" fontId="7" fillId="3" borderId="13" xfId="2" applyNumberFormat="1" applyFont="1" applyFill="1" applyBorder="1" applyAlignment="1">
      <alignment horizontal="center" vertical="top"/>
    </xf>
    <xf numFmtId="4" fontId="1" fillId="3" borderId="23" xfId="1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vertical="center"/>
    </xf>
    <xf numFmtId="165" fontId="6" fillId="3" borderId="16" xfId="2" applyNumberFormat="1" applyFont="1" applyFill="1" applyBorder="1" applyAlignment="1">
      <alignment horizontal="center" vertical="center"/>
    </xf>
    <xf numFmtId="168" fontId="0" fillId="3" borderId="16" xfId="0" applyNumberFormat="1" applyFill="1" applyBorder="1" applyAlignment="1">
      <alignment horizontal="center" vertical="center"/>
    </xf>
    <xf numFmtId="168" fontId="2" fillId="3" borderId="7" xfId="0" applyNumberFormat="1" applyFont="1" applyFill="1" applyBorder="1" applyAlignment="1">
      <alignment horizontal="center" vertical="center"/>
    </xf>
    <xf numFmtId="165" fontId="6" fillId="3" borderId="10" xfId="2" applyNumberFormat="1" applyFont="1" applyFill="1" applyBorder="1" applyAlignment="1">
      <alignment horizontal="center" vertical="center"/>
    </xf>
    <xf numFmtId="168" fontId="0" fillId="3" borderId="7" xfId="0" applyNumberFormat="1" applyFill="1" applyBorder="1" applyAlignment="1">
      <alignment horizontal="center" vertical="center"/>
    </xf>
    <xf numFmtId="169" fontId="3" fillId="0" borderId="0" xfId="0" applyNumberFormat="1" applyFont="1" applyAlignment="1">
      <alignment horizontal="center"/>
    </xf>
    <xf numFmtId="0" fontId="6" fillId="3" borderId="23" xfId="0" applyFont="1" applyFill="1" applyBorder="1" applyAlignment="1">
      <alignment horizontal="left" vertical="center"/>
    </xf>
    <xf numFmtId="165" fontId="0" fillId="3" borderId="13" xfId="2" applyNumberFormat="1" applyFont="1" applyFill="1" applyBorder="1" applyAlignment="1">
      <alignment horizontal="center" vertical="center"/>
    </xf>
    <xf numFmtId="168" fontId="0" fillId="3" borderId="13" xfId="0" applyNumberForma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4" fontId="1" fillId="3" borderId="13" xfId="1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11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4" fontId="1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" fontId="14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7" fontId="8" fillId="0" borderId="0" xfId="0" applyNumberFormat="1" applyFont="1"/>
    <xf numFmtId="0" fontId="15" fillId="0" borderId="2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3371851</xdr:colOff>
      <xdr:row>0</xdr:row>
      <xdr:rowOff>0</xdr:rowOff>
    </xdr:from>
    <xdr:to>
      <xdr:col>3</xdr:col>
      <xdr:colOff>4181475</xdr:colOff>
      <xdr:row>2</xdr:row>
      <xdr:rowOff>9525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F91D5AE6-B3F6-4E93-85C4-9652D3233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1" y="0"/>
          <a:ext cx="80962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-%20CCI-JAN%20A%20DEZ-%202023\Composi&#231;&#227;o%20da%20Carteira%20de%20Investimentos%20-CCI-2023.xlsx" TargetMode="External"/><Relationship Id="rId1" Type="http://schemas.openxmlformats.org/officeDocument/2006/relationships/externalLinkPath" Target="Composi&#231;&#227;o%20da%20Carteira%20de%20Investimentos%20-CC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-2024 (2)"/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108830621.06</v>
          </cell>
        </row>
        <row r="11">
          <cell r="F11">
            <v>18684127.300000001</v>
          </cell>
        </row>
        <row r="12">
          <cell r="F12">
            <v>79328776.36999996</v>
          </cell>
        </row>
        <row r="13">
          <cell r="F13">
            <v>15398874.489999996</v>
          </cell>
        </row>
        <row r="14">
          <cell r="F14">
            <v>41440890.059999987</v>
          </cell>
        </row>
        <row r="15">
          <cell r="F15">
            <v>124257915.31</v>
          </cell>
        </row>
        <row r="16">
          <cell r="F16">
            <v>21589929.450000007</v>
          </cell>
        </row>
        <row r="17">
          <cell r="F17">
            <v>218198284.06000006</v>
          </cell>
        </row>
        <row r="18">
          <cell r="F18">
            <v>14076440.599999998</v>
          </cell>
        </row>
        <row r="19">
          <cell r="F19">
            <v>1168436.0900000001</v>
          </cell>
        </row>
        <row r="20">
          <cell r="F20">
            <v>3992715.9400000013</v>
          </cell>
        </row>
        <row r="21">
          <cell r="F21">
            <v>62080294.530000001</v>
          </cell>
        </row>
        <row r="22">
          <cell r="F22">
            <v>19489566.489999995</v>
          </cell>
        </row>
        <row r="23">
          <cell r="F23">
            <v>19132948.93</v>
          </cell>
        </row>
        <row r="24">
          <cell r="F24">
            <v>1.1799999999992732</v>
          </cell>
        </row>
        <row r="25">
          <cell r="F25">
            <v>33986102.989999995</v>
          </cell>
        </row>
        <row r="26">
          <cell r="F26">
            <v>13983486.790000001</v>
          </cell>
        </row>
        <row r="27">
          <cell r="F27">
            <v>8416733.8600000013</v>
          </cell>
        </row>
        <row r="28">
          <cell r="F28">
            <v>52404466.880000003</v>
          </cell>
        </row>
        <row r="29">
          <cell r="F29">
            <v>8160037.9799999995</v>
          </cell>
        </row>
        <row r="30">
          <cell r="F30">
            <v>5.6024873629212379E-10</v>
          </cell>
        </row>
        <row r="31">
          <cell r="F31">
            <v>19958666.610000003</v>
          </cell>
        </row>
        <row r="32">
          <cell r="F32">
            <v>64075648.210000008</v>
          </cell>
        </row>
        <row r="33">
          <cell r="F33">
            <v>11327064.369999997</v>
          </cell>
        </row>
        <row r="34">
          <cell r="F34">
            <v>10177161.930000002</v>
          </cell>
        </row>
        <row r="35">
          <cell r="F35">
            <v>14562414.579999991</v>
          </cell>
        </row>
        <row r="36">
          <cell r="F36">
            <v>14940953.599999998</v>
          </cell>
        </row>
        <row r="37">
          <cell r="F37">
            <v>17860447.219999999</v>
          </cell>
        </row>
        <row r="38">
          <cell r="F38">
            <v>14090106.409999998</v>
          </cell>
        </row>
        <row r="39">
          <cell r="F39">
            <v>63242999.289999977</v>
          </cell>
        </row>
        <row r="40">
          <cell r="F40">
            <v>2369749.13</v>
          </cell>
        </row>
        <row r="41">
          <cell r="F41">
            <v>6979008.4899999984</v>
          </cell>
        </row>
        <row r="42">
          <cell r="F42">
            <v>4626978.6100000003</v>
          </cell>
        </row>
        <row r="43">
          <cell r="F43">
            <v>6355899.5800000001</v>
          </cell>
        </row>
        <row r="44">
          <cell r="F44">
            <v>14109097.539999997</v>
          </cell>
        </row>
        <row r="45">
          <cell r="F45">
            <v>664308.55000000005</v>
          </cell>
        </row>
        <row r="46">
          <cell r="F46">
            <v>1546984.6099999999</v>
          </cell>
        </row>
        <row r="47">
          <cell r="F47">
            <v>3777718.3799999985</v>
          </cell>
        </row>
        <row r="48">
          <cell r="F48">
            <v>1573851.6399999997</v>
          </cell>
        </row>
        <row r="49">
          <cell r="F49">
            <v>9548323.5499999989</v>
          </cell>
        </row>
        <row r="50">
          <cell r="F50">
            <v>4823980.2200000025</v>
          </cell>
        </row>
        <row r="51">
          <cell r="F51">
            <v>5892856.2800000003</v>
          </cell>
        </row>
        <row r="52">
          <cell r="F52">
            <v>168786.25999999919</v>
          </cell>
        </row>
        <row r="53">
          <cell r="F53">
            <v>9782222.9800000004</v>
          </cell>
        </row>
        <row r="54">
          <cell r="F54">
            <v>30775399.570000004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09C5-7C93-4E39-85FC-F2E4D2827317}">
  <dimension ref="A1:M82"/>
  <sheetViews>
    <sheetView tabSelected="1" topLeftCell="A41" workbookViewId="0">
      <selection activeCell="D71" sqref="D71"/>
    </sheetView>
  </sheetViews>
  <sheetFormatPr defaultColWidth="9.140625" defaultRowHeight="12.75" x14ac:dyDescent="0.2"/>
  <cols>
    <col min="1" max="1" width="7.85546875" style="1" customWidth="1"/>
    <col min="2" max="2" width="22.5703125" style="1" customWidth="1"/>
    <col min="3" max="3" width="20.140625" style="1" customWidth="1"/>
    <col min="4" max="4" width="64.140625" style="1" customWidth="1"/>
    <col min="5" max="5" width="18.7109375" style="1" customWidth="1"/>
    <col min="6" max="6" width="18.140625" style="1" customWidth="1"/>
    <col min="7" max="7" width="17.7109375" style="1" customWidth="1"/>
    <col min="8" max="8" width="18.42578125" style="1" customWidth="1"/>
    <col min="9" max="9" width="17.4257812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hidden="1" customHeight="1" x14ac:dyDescent="0.2"/>
    <row r="2" spans="2:13" ht="57.75" customHeight="1" x14ac:dyDescent="0.2">
      <c r="E2" s="2"/>
      <c r="F2" s="2"/>
    </row>
    <row r="3" spans="2:13" ht="11.25" customHeight="1" x14ac:dyDescent="0.25">
      <c r="B3" s="146" t="s">
        <v>0</v>
      </c>
      <c r="C3" s="146"/>
      <c r="D3" s="146"/>
      <c r="E3" s="146"/>
      <c r="F3" s="146"/>
      <c r="G3" s="146"/>
      <c r="H3" s="146"/>
      <c r="I3" s="146"/>
    </row>
    <row r="4" spans="2:13" ht="10.5" customHeight="1" x14ac:dyDescent="0.2">
      <c r="B4" s="147" t="s">
        <v>1</v>
      </c>
      <c r="C4" s="147"/>
      <c r="D4" s="147"/>
      <c r="E4" s="147"/>
      <c r="F4" s="147"/>
      <c r="G4" s="147"/>
      <c r="H4" s="147"/>
      <c r="I4" s="147"/>
    </row>
    <row r="5" spans="2:13" ht="9.75" customHeight="1" x14ac:dyDescent="0.2">
      <c r="B5" s="2"/>
      <c r="C5" s="2"/>
      <c r="D5" s="2"/>
      <c r="E5" s="2"/>
      <c r="F5" s="2"/>
      <c r="G5" s="2"/>
      <c r="H5" s="2"/>
      <c r="I5" s="2"/>
    </row>
    <row r="6" spans="2:13" ht="7.5" customHeight="1" x14ac:dyDescent="0.2">
      <c r="B6" s="148" t="s">
        <v>2</v>
      </c>
      <c r="C6" s="148"/>
      <c r="D6" s="148"/>
      <c r="E6" s="148"/>
      <c r="F6" s="148"/>
      <c r="G6" s="148"/>
      <c r="H6" s="148"/>
      <c r="I6" s="148"/>
    </row>
    <row r="7" spans="2:13" ht="8.25" customHeight="1" x14ac:dyDescent="0.2">
      <c r="B7" s="148"/>
      <c r="C7" s="148"/>
      <c r="D7" s="148"/>
      <c r="E7" s="148"/>
      <c r="F7" s="148"/>
      <c r="G7" s="148"/>
      <c r="H7" s="148"/>
      <c r="I7" s="148"/>
    </row>
    <row r="8" spans="2:13" ht="9.75" customHeight="1" thickBot="1" x14ac:dyDescent="0.25">
      <c r="B8" s="3"/>
      <c r="C8" s="3"/>
      <c r="D8" s="3"/>
      <c r="E8" s="3"/>
      <c r="F8" s="3"/>
      <c r="G8" s="3"/>
      <c r="H8" s="3"/>
      <c r="I8" s="3"/>
    </row>
    <row r="9" spans="2:13" ht="13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ht="13.5" customHeight="1" x14ac:dyDescent="0.2">
      <c r="B10" s="6" t="s">
        <v>11</v>
      </c>
      <c r="C10" s="149" t="s">
        <v>12</v>
      </c>
      <c r="D10" s="7" t="s">
        <v>13</v>
      </c>
      <c r="E10" s="8">
        <f>'[1]Dezembro-2023'!F10</f>
        <v>108830621.06</v>
      </c>
      <c r="F10" s="9">
        <f>E10+G10+H10+I10</f>
        <v>109549138.03</v>
      </c>
      <c r="G10" s="10">
        <v>0</v>
      </c>
      <c r="H10" s="10">
        <v>0</v>
      </c>
      <c r="I10" s="11">
        <v>718516.97</v>
      </c>
    </row>
    <row r="11" spans="2:13" ht="12.75" customHeight="1" x14ac:dyDescent="0.2">
      <c r="B11" s="12" t="s">
        <v>14</v>
      </c>
      <c r="C11" s="150"/>
      <c r="D11" s="13" t="s">
        <v>15</v>
      </c>
      <c r="E11" s="14">
        <f>'[1]Dezembro-2023'!F11</f>
        <v>18684127.300000001</v>
      </c>
      <c r="F11" s="15">
        <f t="shared" ref="F11:F54" si="0">E11+G11+H11+I11</f>
        <v>18807105.760000002</v>
      </c>
      <c r="G11" s="16">
        <v>0</v>
      </c>
      <c r="H11" s="16">
        <v>0</v>
      </c>
      <c r="I11" s="17">
        <v>122978.46</v>
      </c>
      <c r="J11" s="18"/>
      <c r="K11" s="19"/>
    </row>
    <row r="12" spans="2:13" ht="13.5" customHeight="1" x14ac:dyDescent="0.2">
      <c r="B12" s="12" t="s">
        <v>16</v>
      </c>
      <c r="C12" s="150"/>
      <c r="D12" s="13" t="s">
        <v>17</v>
      </c>
      <c r="E12" s="14">
        <f>'[1]Dezembro-2023'!F12</f>
        <v>79328776.36999996</v>
      </c>
      <c r="F12" s="15">
        <f t="shared" si="0"/>
        <v>78946659.959999964</v>
      </c>
      <c r="G12" s="16">
        <v>0</v>
      </c>
      <c r="H12" s="16">
        <v>0</v>
      </c>
      <c r="I12" s="20">
        <v>-382116.41</v>
      </c>
      <c r="J12" s="21"/>
    </row>
    <row r="13" spans="2:13" ht="14.25" customHeight="1" x14ac:dyDescent="0.2">
      <c r="B13" s="12" t="s">
        <v>18</v>
      </c>
      <c r="C13" s="150"/>
      <c r="D13" s="13" t="s">
        <v>19</v>
      </c>
      <c r="E13" s="14">
        <f>'[1]Dezembro-2023'!F13</f>
        <v>15398874.489999996</v>
      </c>
      <c r="F13" s="15">
        <f t="shared" si="0"/>
        <v>15532012.879999997</v>
      </c>
      <c r="G13" s="22">
        <v>0</v>
      </c>
      <c r="H13" s="22">
        <v>0</v>
      </c>
      <c r="I13" s="17">
        <v>133138.39000000001</v>
      </c>
      <c r="J13" s="23"/>
      <c r="K13" s="19"/>
      <c r="L13" s="23"/>
      <c r="M13" s="24"/>
    </row>
    <row r="14" spans="2:13" ht="13.5" customHeight="1" x14ac:dyDescent="0.2">
      <c r="B14" s="12" t="s">
        <v>20</v>
      </c>
      <c r="C14" s="150"/>
      <c r="D14" s="13" t="s">
        <v>21</v>
      </c>
      <c r="E14" s="14">
        <f>'[1]Dezembro-2023'!F14</f>
        <v>41440890.059999987</v>
      </c>
      <c r="F14" s="15">
        <f t="shared" si="0"/>
        <v>40813785.309999987</v>
      </c>
      <c r="G14" s="16">
        <v>0</v>
      </c>
      <c r="H14" s="16">
        <v>0</v>
      </c>
      <c r="I14" s="20">
        <v>-627104.75</v>
      </c>
      <c r="J14" s="25"/>
      <c r="L14" s="23"/>
      <c r="M14" s="26"/>
    </row>
    <row r="15" spans="2:13" ht="13.5" customHeight="1" x14ac:dyDescent="0.2">
      <c r="B15" s="12" t="s">
        <v>22</v>
      </c>
      <c r="C15" s="150"/>
      <c r="D15" s="27" t="s">
        <v>23</v>
      </c>
      <c r="E15" s="14">
        <f>'[1]Dezembro-2023'!F15</f>
        <v>124257915.31</v>
      </c>
      <c r="F15" s="15">
        <f t="shared" si="0"/>
        <v>125142422.95</v>
      </c>
      <c r="G15" s="16">
        <v>0</v>
      </c>
      <c r="H15" s="16">
        <v>0</v>
      </c>
      <c r="I15" s="17">
        <v>884507.64</v>
      </c>
      <c r="L15" s="24"/>
    </row>
    <row r="16" spans="2:13" ht="13.5" customHeight="1" x14ac:dyDescent="0.2">
      <c r="B16" s="12" t="s">
        <v>24</v>
      </c>
      <c r="C16" s="150"/>
      <c r="D16" s="27" t="s">
        <v>25</v>
      </c>
      <c r="E16" s="14">
        <f>'[1]Dezembro-2023'!F16</f>
        <v>21589929.450000007</v>
      </c>
      <c r="F16" s="15">
        <f t="shared" si="0"/>
        <v>28019391.180000007</v>
      </c>
      <c r="G16" s="22">
        <v>9445829.8900000006</v>
      </c>
      <c r="H16" s="28">
        <v>-3268776.39</v>
      </c>
      <c r="I16" s="17">
        <v>252408.23</v>
      </c>
      <c r="L16" s="29"/>
      <c r="M16" s="24"/>
    </row>
    <row r="17" spans="2:13" ht="13.5" customHeight="1" x14ac:dyDescent="0.2">
      <c r="B17" s="12" t="s">
        <v>26</v>
      </c>
      <c r="C17" s="150"/>
      <c r="D17" s="27" t="s">
        <v>27</v>
      </c>
      <c r="E17" s="14">
        <f>'[1]Dezembro-2023'!F17</f>
        <v>218198284.06000006</v>
      </c>
      <c r="F17" s="15">
        <f>E17+G17+H17+I17</f>
        <v>220307686.97000006</v>
      </c>
      <c r="G17" s="16">
        <v>0</v>
      </c>
      <c r="H17" s="16">
        <v>0</v>
      </c>
      <c r="I17" s="30">
        <v>2109402.91</v>
      </c>
      <c r="J17" s="23"/>
      <c r="K17" s="19"/>
      <c r="L17" s="31"/>
      <c r="M17" s="24"/>
    </row>
    <row r="18" spans="2:13" ht="13.5" customHeight="1" x14ac:dyDescent="0.2">
      <c r="B18" s="12" t="s">
        <v>28</v>
      </c>
      <c r="C18" s="150"/>
      <c r="D18" s="27" t="s">
        <v>29</v>
      </c>
      <c r="E18" s="14">
        <f>'[1]Dezembro-2023'!F18</f>
        <v>14076440.599999998</v>
      </c>
      <c r="F18" s="15">
        <f t="shared" si="0"/>
        <v>14203635.519999998</v>
      </c>
      <c r="G18" s="16">
        <v>0</v>
      </c>
      <c r="H18" s="16">
        <v>0</v>
      </c>
      <c r="I18" s="17">
        <v>127194.92</v>
      </c>
      <c r="L18" s="23"/>
      <c r="M18" s="32"/>
    </row>
    <row r="19" spans="2:13" ht="13.5" customHeight="1" thickBot="1" x14ac:dyDescent="0.25">
      <c r="B19" s="33" t="s">
        <v>30</v>
      </c>
      <c r="C19" s="151"/>
      <c r="D19" s="34" t="s">
        <v>31</v>
      </c>
      <c r="E19" s="35">
        <f>'[1]Dezembro-2023'!F19</f>
        <v>1168436.0900000001</v>
      </c>
      <c r="F19" s="36">
        <f t="shared" si="0"/>
        <v>1179475.74</v>
      </c>
      <c r="G19" s="37">
        <v>0</v>
      </c>
      <c r="H19" s="37">
        <v>0</v>
      </c>
      <c r="I19" s="38">
        <v>11039.65</v>
      </c>
      <c r="L19" s="23"/>
      <c r="M19" s="24"/>
    </row>
    <row r="20" spans="2:13" ht="14.25" customHeight="1" thickBot="1" x14ac:dyDescent="0.25">
      <c r="B20" s="39" t="s">
        <v>18</v>
      </c>
      <c r="C20" s="39" t="s">
        <v>32</v>
      </c>
      <c r="D20" s="40" t="s">
        <v>33</v>
      </c>
      <c r="E20" s="41">
        <f>'[1]Dezembro-2023'!F20</f>
        <v>3992715.9400000013</v>
      </c>
      <c r="F20" s="42">
        <f>E20+G20+H20+I20</f>
        <v>3928035.2700000014</v>
      </c>
      <c r="G20" s="43">
        <v>0</v>
      </c>
      <c r="H20" s="44">
        <v>-98952.92</v>
      </c>
      <c r="I20" s="45">
        <v>34272.25</v>
      </c>
      <c r="L20" s="46"/>
    </row>
    <row r="21" spans="2:13" ht="13.5" customHeight="1" x14ac:dyDescent="0.2">
      <c r="B21" s="6" t="s">
        <v>34</v>
      </c>
      <c r="C21" s="149" t="s">
        <v>12</v>
      </c>
      <c r="D21" s="47" t="s">
        <v>35</v>
      </c>
      <c r="E21" s="8">
        <f>'[1]Dezembro-2023'!F21</f>
        <v>62080294.530000001</v>
      </c>
      <c r="F21" s="9">
        <f t="shared" si="0"/>
        <v>59250058.75</v>
      </c>
      <c r="G21" s="10">
        <v>0</v>
      </c>
      <c r="H21" s="10">
        <v>0</v>
      </c>
      <c r="I21" s="48">
        <v>-2830235.78</v>
      </c>
      <c r="K21" s="49"/>
      <c r="L21" s="23"/>
    </row>
    <row r="22" spans="2:13" ht="13.5" customHeight="1" x14ac:dyDescent="0.2">
      <c r="B22" s="12" t="s">
        <v>36</v>
      </c>
      <c r="C22" s="150"/>
      <c r="D22" s="27" t="s">
        <v>37</v>
      </c>
      <c r="E22" s="14">
        <f>'[1]Dezembro-2023'!F22</f>
        <v>19489566.489999995</v>
      </c>
      <c r="F22" s="15">
        <f t="shared" si="0"/>
        <v>19637111.579999994</v>
      </c>
      <c r="G22" s="22">
        <v>0</v>
      </c>
      <c r="H22" s="22">
        <v>0</v>
      </c>
      <c r="I22" s="17">
        <v>147545.09</v>
      </c>
      <c r="L22" s="23"/>
    </row>
    <row r="23" spans="2:13" ht="13.5" customHeight="1" thickBot="1" x14ac:dyDescent="0.25">
      <c r="B23" s="50" t="s">
        <v>38</v>
      </c>
      <c r="C23" s="151"/>
      <c r="D23" s="34" t="s">
        <v>39</v>
      </c>
      <c r="E23" s="35">
        <f>'[1]Dezembro-2023'!F23</f>
        <v>19132948.93</v>
      </c>
      <c r="F23" s="36">
        <f t="shared" si="0"/>
        <v>18259325.02</v>
      </c>
      <c r="G23" s="37">
        <v>0</v>
      </c>
      <c r="H23" s="37">
        <v>0</v>
      </c>
      <c r="I23" s="51">
        <v>-873623.91</v>
      </c>
      <c r="J23" s="25"/>
      <c r="K23" s="2"/>
    </row>
    <row r="24" spans="2:13" ht="13.5" customHeight="1" thickBot="1" x14ac:dyDescent="0.25">
      <c r="B24" s="52" t="s">
        <v>24</v>
      </c>
      <c r="C24" s="52" t="s">
        <v>40</v>
      </c>
      <c r="D24" s="40" t="s">
        <v>41</v>
      </c>
      <c r="E24" s="8">
        <f>'[1]Dezembro-2023'!F24</f>
        <v>1.1799999999992732</v>
      </c>
      <c r="F24" s="42">
        <f t="shared" si="0"/>
        <v>1.1899999999992732</v>
      </c>
      <c r="G24" s="43">
        <v>0</v>
      </c>
      <c r="H24" s="43">
        <v>0</v>
      </c>
      <c r="I24" s="45">
        <v>0.01</v>
      </c>
      <c r="J24" s="2"/>
      <c r="K24" s="2"/>
    </row>
    <row r="25" spans="2:13" ht="13.5" customHeight="1" x14ac:dyDescent="0.2">
      <c r="B25" s="53" t="s">
        <v>42</v>
      </c>
      <c r="C25" s="141" t="s">
        <v>12</v>
      </c>
      <c r="D25" s="47" t="s">
        <v>43</v>
      </c>
      <c r="E25" s="8">
        <f>'[1]Dezembro-2023'!F25</f>
        <v>33986102.989999995</v>
      </c>
      <c r="F25" s="9">
        <f t="shared" si="0"/>
        <v>35429527.959999993</v>
      </c>
      <c r="G25" s="54">
        <v>0</v>
      </c>
      <c r="H25" s="54">
        <v>0</v>
      </c>
      <c r="I25" s="11">
        <v>1443424.97</v>
      </c>
      <c r="J25" s="55"/>
      <c r="K25" s="2"/>
    </row>
    <row r="26" spans="2:13" ht="13.5" customHeight="1" x14ac:dyDescent="0.2">
      <c r="B26" s="56" t="s">
        <v>44</v>
      </c>
      <c r="C26" s="139"/>
      <c r="D26" s="27" t="s">
        <v>45</v>
      </c>
      <c r="E26" s="14">
        <f>'[1]Dezembro-2023'!F26</f>
        <v>13983486.790000001</v>
      </c>
      <c r="F26" s="15">
        <f t="shared" si="0"/>
        <v>13079958.630000001</v>
      </c>
      <c r="G26" s="16">
        <v>0</v>
      </c>
      <c r="H26" s="16">
        <v>0</v>
      </c>
      <c r="I26" s="20">
        <v>-903528.16</v>
      </c>
      <c r="J26" s="55"/>
      <c r="K26" s="2"/>
    </row>
    <row r="27" spans="2:13" ht="15" customHeight="1" x14ac:dyDescent="0.2">
      <c r="B27" s="56" t="s">
        <v>46</v>
      </c>
      <c r="C27" s="139"/>
      <c r="D27" s="27" t="s">
        <v>47</v>
      </c>
      <c r="E27" s="14">
        <f>'[1]Dezembro-2023'!F27</f>
        <v>8416733.8600000013</v>
      </c>
      <c r="F27" s="15">
        <f t="shared" si="0"/>
        <v>8509925.6800000016</v>
      </c>
      <c r="G27" s="16">
        <v>0</v>
      </c>
      <c r="H27" s="16">
        <v>0</v>
      </c>
      <c r="I27" s="17">
        <v>93191.82</v>
      </c>
      <c r="J27" s="55"/>
      <c r="K27" s="2"/>
    </row>
    <row r="28" spans="2:13" ht="15" customHeight="1" thickBot="1" x14ac:dyDescent="0.25">
      <c r="B28" s="33" t="s">
        <v>48</v>
      </c>
      <c r="C28" s="140"/>
      <c r="D28" s="34" t="s">
        <v>49</v>
      </c>
      <c r="E28" s="35">
        <f>'[1]Dezembro-2023'!F28</f>
        <v>52404466.880000003</v>
      </c>
      <c r="F28" s="37">
        <f t="shared" si="0"/>
        <v>52849466.960000001</v>
      </c>
      <c r="G28" s="58">
        <v>0</v>
      </c>
      <c r="H28" s="58">
        <v>0</v>
      </c>
      <c r="I28" s="38">
        <v>445000.08</v>
      </c>
      <c r="J28" s="55"/>
      <c r="K28" s="2"/>
    </row>
    <row r="29" spans="2:13" ht="11.25" customHeight="1" x14ac:dyDescent="0.2">
      <c r="B29" s="59" t="s">
        <v>24</v>
      </c>
      <c r="C29" s="139" t="s">
        <v>50</v>
      </c>
      <c r="D29" s="60" t="s">
        <v>51</v>
      </c>
      <c r="E29" s="8">
        <f>'[1]Dezembro-2023'!F29</f>
        <v>8160037.9799999995</v>
      </c>
      <c r="F29" s="61">
        <f>E29+G29+H29+I29</f>
        <v>11568817.6</v>
      </c>
      <c r="G29" s="61">
        <v>3314493.86</v>
      </c>
      <c r="H29" s="61">
        <v>0</v>
      </c>
      <c r="I29" s="62">
        <v>94285.759999999995</v>
      </c>
      <c r="J29" s="63"/>
      <c r="K29" s="2"/>
    </row>
    <row r="30" spans="2:13" ht="12" customHeight="1" thickBot="1" x14ac:dyDescent="0.25">
      <c r="B30" s="12" t="s">
        <v>52</v>
      </c>
      <c r="C30" s="140"/>
      <c r="D30" s="27" t="s">
        <v>53</v>
      </c>
      <c r="E30" s="35">
        <f>'[1]Dezembro-2023'!F30</f>
        <v>5.6024873629212379E-10</v>
      </c>
      <c r="F30" s="37">
        <f>E30+G30+H30+I30</f>
        <v>5.6024873629212379E-10</v>
      </c>
      <c r="G30" s="61">
        <v>0</v>
      </c>
      <c r="H30" s="61">
        <v>0</v>
      </c>
      <c r="I30" s="17">
        <v>0</v>
      </c>
      <c r="J30" s="55"/>
      <c r="K30" s="2"/>
    </row>
    <row r="31" spans="2:13" ht="13.5" customHeight="1" x14ac:dyDescent="0.2">
      <c r="B31" s="53" t="s">
        <v>54</v>
      </c>
      <c r="C31" s="141" t="s">
        <v>55</v>
      </c>
      <c r="D31" s="47" t="s">
        <v>56</v>
      </c>
      <c r="E31" s="8">
        <f>'[1]Dezembro-2023'!F31</f>
        <v>19958666.610000003</v>
      </c>
      <c r="F31" s="15">
        <f t="shared" si="0"/>
        <v>20089410.390000004</v>
      </c>
      <c r="G31" s="64">
        <v>0</v>
      </c>
      <c r="H31" s="64">
        <v>0</v>
      </c>
      <c r="I31" s="65">
        <v>130743.78</v>
      </c>
      <c r="J31" s="2"/>
      <c r="K31" s="2"/>
    </row>
    <row r="32" spans="2:13" ht="13.5" customHeight="1" x14ac:dyDescent="0.2">
      <c r="B32" s="66" t="s">
        <v>57</v>
      </c>
      <c r="C32" s="139"/>
      <c r="D32" s="27" t="s">
        <v>58</v>
      </c>
      <c r="E32" s="14">
        <f>'[1]Dezembro-2023'!F32</f>
        <v>64075648.210000008</v>
      </c>
      <c r="F32" s="15">
        <f t="shared" si="0"/>
        <v>64659942.20000001</v>
      </c>
      <c r="G32" s="67">
        <v>0</v>
      </c>
      <c r="H32" s="67">
        <v>0</v>
      </c>
      <c r="I32" s="68">
        <v>584293.99</v>
      </c>
      <c r="J32" s="2"/>
      <c r="K32" s="2"/>
    </row>
    <row r="33" spans="2:12" ht="13.5" customHeight="1" x14ac:dyDescent="0.2">
      <c r="B33" s="69" t="s">
        <v>59</v>
      </c>
      <c r="C33" s="139"/>
      <c r="D33" s="27" t="s">
        <v>60</v>
      </c>
      <c r="E33" s="14">
        <f>'[1]Dezembro-2023'!F33</f>
        <v>11327064.369999997</v>
      </c>
      <c r="F33" s="15">
        <f t="shared" si="0"/>
        <v>11393617.209999997</v>
      </c>
      <c r="G33" s="67">
        <v>0</v>
      </c>
      <c r="H33" s="67">
        <v>0</v>
      </c>
      <c r="I33" s="68">
        <v>66552.84</v>
      </c>
      <c r="J33" s="70"/>
      <c r="K33" s="2"/>
    </row>
    <row r="34" spans="2:12" ht="13.5" customHeight="1" x14ac:dyDescent="0.2">
      <c r="B34" s="56" t="s">
        <v>61</v>
      </c>
      <c r="C34" s="139"/>
      <c r="D34" s="27" t="s">
        <v>62</v>
      </c>
      <c r="E34" s="14">
        <f>'[1]Dezembro-2023'!F34</f>
        <v>10177161.930000002</v>
      </c>
      <c r="F34" s="15">
        <f>E34+G34+H34+I34</f>
        <v>10028848.540000001</v>
      </c>
      <c r="G34" s="71">
        <v>0</v>
      </c>
      <c r="H34" s="67">
        <v>0</v>
      </c>
      <c r="I34" s="72">
        <v>-148313.39000000001</v>
      </c>
      <c r="J34" s="2"/>
      <c r="K34" s="2"/>
    </row>
    <row r="35" spans="2:12" ht="13.5" customHeight="1" x14ac:dyDescent="0.2">
      <c r="B35" s="56" t="s">
        <v>63</v>
      </c>
      <c r="C35" s="139"/>
      <c r="D35" s="27" t="s">
        <v>64</v>
      </c>
      <c r="E35" s="14">
        <f>'[1]Dezembro-2023'!F35</f>
        <v>14562414.579999991</v>
      </c>
      <c r="F35" s="15">
        <f t="shared" si="0"/>
        <v>13958347.539999992</v>
      </c>
      <c r="G35" s="71">
        <v>0</v>
      </c>
      <c r="H35" s="71">
        <v>0</v>
      </c>
      <c r="I35" s="73">
        <v>-604067.04</v>
      </c>
      <c r="J35" s="25"/>
      <c r="K35" s="2"/>
    </row>
    <row r="36" spans="2:12" ht="15.95" customHeight="1" x14ac:dyDescent="0.2">
      <c r="B36" s="56" t="s">
        <v>65</v>
      </c>
      <c r="C36" s="139"/>
      <c r="D36" s="27" t="s">
        <v>66</v>
      </c>
      <c r="E36" s="14">
        <f>'[1]Dezembro-2023'!F36</f>
        <v>14940953.599999998</v>
      </c>
      <c r="F36" s="15">
        <f t="shared" si="0"/>
        <v>14323341.769999998</v>
      </c>
      <c r="G36" s="67">
        <v>0</v>
      </c>
      <c r="H36" s="71">
        <v>0</v>
      </c>
      <c r="I36" s="73">
        <v>-617611.82999999996</v>
      </c>
      <c r="J36" s="74"/>
      <c r="K36" s="2"/>
      <c r="L36" s="75"/>
    </row>
    <row r="37" spans="2:12" ht="15.95" customHeight="1" x14ac:dyDescent="0.2">
      <c r="B37" s="56" t="s">
        <v>67</v>
      </c>
      <c r="C37" s="139"/>
      <c r="D37" s="27" t="s">
        <v>68</v>
      </c>
      <c r="E37" s="14">
        <f>'[1]Dezembro-2023'!F37</f>
        <v>17860447.219999999</v>
      </c>
      <c r="F37" s="15">
        <f t="shared" si="0"/>
        <v>18161452.119999997</v>
      </c>
      <c r="G37" s="67">
        <v>0</v>
      </c>
      <c r="H37" s="67">
        <v>0</v>
      </c>
      <c r="I37" s="68">
        <v>301004.90000000002</v>
      </c>
      <c r="J37" s="76"/>
      <c r="K37" s="76"/>
      <c r="L37" s="77"/>
    </row>
    <row r="38" spans="2:12" ht="14.25" customHeight="1" x14ac:dyDescent="0.2">
      <c r="B38" s="56" t="s">
        <v>69</v>
      </c>
      <c r="C38" s="139"/>
      <c r="D38" s="78" t="s">
        <v>70</v>
      </c>
      <c r="E38" s="14">
        <f>'[1]Dezembro-2023'!F38</f>
        <v>14090106.409999998</v>
      </c>
      <c r="F38" s="15">
        <f t="shared" si="0"/>
        <v>14732733.669999998</v>
      </c>
      <c r="G38" s="71">
        <v>0</v>
      </c>
      <c r="H38" s="67">
        <v>0</v>
      </c>
      <c r="I38" s="68">
        <v>642627.26</v>
      </c>
      <c r="J38" s="76"/>
      <c r="K38" s="76" t="s">
        <v>71</v>
      </c>
      <c r="L38" s="79"/>
    </row>
    <row r="39" spans="2:12" ht="14.25" customHeight="1" x14ac:dyDescent="0.2">
      <c r="B39" s="69" t="s">
        <v>72</v>
      </c>
      <c r="C39" s="139"/>
      <c r="D39" s="80" t="s">
        <v>73</v>
      </c>
      <c r="E39" s="14">
        <f>'[1]Dezembro-2023'!F39</f>
        <v>63242999.289999977</v>
      </c>
      <c r="F39" s="22">
        <f t="shared" si="0"/>
        <v>63877394.429999977</v>
      </c>
      <c r="G39" s="81">
        <v>0</v>
      </c>
      <c r="H39" s="82">
        <v>0</v>
      </c>
      <c r="I39" s="83">
        <v>634395.14</v>
      </c>
      <c r="J39" s="76"/>
      <c r="K39" s="76"/>
      <c r="L39" s="79"/>
    </row>
    <row r="40" spans="2:12" ht="14.25" customHeight="1" x14ac:dyDescent="0.2">
      <c r="B40" s="56" t="s">
        <v>74</v>
      </c>
      <c r="C40" s="139"/>
      <c r="D40" s="84" t="s">
        <v>75</v>
      </c>
      <c r="E40" s="14">
        <f>'[1]Dezembro-2023'!F40</f>
        <v>2369749.13</v>
      </c>
      <c r="F40" s="16">
        <f>E40+G40+H40+I40</f>
        <v>2396179.5499999998</v>
      </c>
      <c r="G40" s="71">
        <v>0</v>
      </c>
      <c r="H40" s="71">
        <v>0</v>
      </c>
      <c r="I40" s="68">
        <v>26430.42</v>
      </c>
      <c r="J40" s="76"/>
      <c r="K40" s="76"/>
      <c r="L40" s="79"/>
    </row>
    <row r="41" spans="2:12" ht="14.25" customHeight="1" x14ac:dyDescent="0.2">
      <c r="B41" s="56" t="s">
        <v>76</v>
      </c>
      <c r="C41" s="139"/>
      <c r="D41" s="85" t="s">
        <v>77</v>
      </c>
      <c r="E41" s="14">
        <f>'[1]Dezembro-2023'!F41</f>
        <v>6979008.4899999984</v>
      </c>
      <c r="F41" s="16">
        <f>E41+G41+H41+I41</f>
        <v>7040239.839999998</v>
      </c>
      <c r="G41" s="86">
        <v>0</v>
      </c>
      <c r="H41" s="86">
        <v>0</v>
      </c>
      <c r="I41" s="71">
        <v>61231.35</v>
      </c>
      <c r="J41" s="76"/>
      <c r="K41" s="76"/>
      <c r="L41" s="79"/>
    </row>
    <row r="42" spans="2:12" ht="14.25" customHeight="1" thickBot="1" x14ac:dyDescent="0.25">
      <c r="B42" s="57" t="s">
        <v>78</v>
      </c>
      <c r="C42" s="140"/>
      <c r="D42" s="87" t="s">
        <v>79</v>
      </c>
      <c r="E42" s="35">
        <f>'[1]Dezembro-2023'!F42</f>
        <v>4626978.6100000003</v>
      </c>
      <c r="F42" s="88">
        <f>E42+G42+H42+I42</f>
        <v>4652654.7700000005</v>
      </c>
      <c r="G42" s="89">
        <v>0</v>
      </c>
      <c r="H42" s="90">
        <v>0</v>
      </c>
      <c r="I42" s="89">
        <v>25676.16</v>
      </c>
      <c r="J42" s="76"/>
      <c r="K42" s="76"/>
      <c r="L42" s="79"/>
    </row>
    <row r="43" spans="2:12" ht="15" customHeight="1" x14ac:dyDescent="0.2">
      <c r="B43" s="66" t="s">
        <v>80</v>
      </c>
      <c r="C43" s="141" t="s">
        <v>81</v>
      </c>
      <c r="D43" s="91" t="s">
        <v>82</v>
      </c>
      <c r="E43" s="8">
        <f>'[1]Dezembro-2023'!F43</f>
        <v>6355899.5800000001</v>
      </c>
      <c r="F43" s="15">
        <f t="shared" si="0"/>
        <v>6398247.5200000005</v>
      </c>
      <c r="G43" s="92">
        <v>0</v>
      </c>
      <c r="H43" s="10">
        <v>0</v>
      </c>
      <c r="I43" s="93">
        <v>42347.94</v>
      </c>
      <c r="J43" s="76"/>
      <c r="K43" s="76"/>
      <c r="L43" s="79"/>
    </row>
    <row r="44" spans="2:12" ht="13.5" customHeight="1" x14ac:dyDescent="0.2">
      <c r="B44" s="56" t="s">
        <v>83</v>
      </c>
      <c r="C44" s="139"/>
      <c r="D44" s="60" t="s">
        <v>84</v>
      </c>
      <c r="E44" s="14">
        <f>'[1]Dezembro-2023'!F44</f>
        <v>14109097.539999997</v>
      </c>
      <c r="F44" s="15">
        <f t="shared" si="0"/>
        <v>14154303.749999998</v>
      </c>
      <c r="G44" s="92">
        <v>0</v>
      </c>
      <c r="H44" s="16">
        <v>0</v>
      </c>
      <c r="I44" s="94">
        <v>45206.21</v>
      </c>
      <c r="J44" s="76"/>
      <c r="K44" s="76"/>
      <c r="L44" s="46"/>
    </row>
    <row r="45" spans="2:12" ht="15" customHeight="1" x14ac:dyDescent="0.2">
      <c r="B45" s="56" t="s">
        <v>85</v>
      </c>
      <c r="C45" s="139"/>
      <c r="D45" s="85" t="s">
        <v>86</v>
      </c>
      <c r="E45" s="14">
        <f>'[1]Dezembro-2023'!F45</f>
        <v>664308.55000000005</v>
      </c>
      <c r="F45" s="16">
        <f>E45+G45+H45+I45</f>
        <v>636092.88</v>
      </c>
      <c r="G45" s="95">
        <v>0</v>
      </c>
      <c r="H45" s="96">
        <v>0</v>
      </c>
      <c r="I45" s="97">
        <v>-28215.67</v>
      </c>
      <c r="J45" s="76"/>
      <c r="K45" s="76"/>
      <c r="L45" s="46"/>
    </row>
    <row r="46" spans="2:12" ht="15" customHeight="1" thickBot="1" x14ac:dyDescent="0.25">
      <c r="B46" s="57" t="s">
        <v>87</v>
      </c>
      <c r="C46" s="140"/>
      <c r="D46" s="98" t="s">
        <v>88</v>
      </c>
      <c r="E46" s="35">
        <f>'[1]Dezembro-2023'!F46</f>
        <v>1546984.6099999999</v>
      </c>
      <c r="F46" s="88">
        <f>E46+G46+H46+I46</f>
        <v>48142.549999999872</v>
      </c>
      <c r="G46" s="99">
        <v>0</v>
      </c>
      <c r="H46" s="100">
        <v>-1500000</v>
      </c>
      <c r="I46" s="101">
        <v>1157.94</v>
      </c>
      <c r="J46" s="76"/>
      <c r="K46" s="102"/>
    </row>
    <row r="47" spans="2:12" ht="13.5" customHeight="1" x14ac:dyDescent="0.2">
      <c r="B47" s="66" t="s">
        <v>89</v>
      </c>
      <c r="C47" s="141" t="s">
        <v>90</v>
      </c>
      <c r="D47" s="60" t="s">
        <v>91</v>
      </c>
      <c r="E47" s="8">
        <f>'[1]Dezembro-2023'!F47</f>
        <v>3777718.3799999985</v>
      </c>
      <c r="F47" s="15">
        <f>E47+G47+H47+I47</f>
        <v>3691354.4599999986</v>
      </c>
      <c r="G47" s="103">
        <v>0</v>
      </c>
      <c r="H47" s="103">
        <v>0</v>
      </c>
      <c r="I47" s="104">
        <v>-86363.92</v>
      </c>
      <c r="J47" s="76"/>
      <c r="K47" s="76"/>
    </row>
    <row r="48" spans="2:12" ht="13.5" customHeight="1" x14ac:dyDescent="0.2">
      <c r="B48" s="56" t="s">
        <v>92</v>
      </c>
      <c r="C48" s="139"/>
      <c r="D48" s="27" t="s">
        <v>93</v>
      </c>
      <c r="E48" s="14">
        <f>'[1]Dezembro-2023'!F48</f>
        <v>1573851.6399999997</v>
      </c>
      <c r="F48" s="15">
        <f t="shared" si="0"/>
        <v>1476450.4699999997</v>
      </c>
      <c r="G48" s="71">
        <v>0</v>
      </c>
      <c r="H48" s="71">
        <v>0</v>
      </c>
      <c r="I48" s="105">
        <v>-97401.17</v>
      </c>
      <c r="J48" s="76"/>
      <c r="K48" s="76"/>
    </row>
    <row r="49" spans="2:11" ht="13.5" customHeight="1" x14ac:dyDescent="0.2">
      <c r="B49" s="56" t="s">
        <v>94</v>
      </c>
      <c r="C49" s="139"/>
      <c r="D49" s="27" t="s">
        <v>95</v>
      </c>
      <c r="E49" s="14">
        <f>'[1]Dezembro-2023'!F49</f>
        <v>9548323.5499999989</v>
      </c>
      <c r="F49" s="106">
        <f>E49+G49+H49+I49</f>
        <v>9593727.879999999</v>
      </c>
      <c r="G49" s="71">
        <v>0</v>
      </c>
      <c r="H49" s="71">
        <v>0</v>
      </c>
      <c r="I49" s="107">
        <v>45404.33</v>
      </c>
      <c r="J49" s="2"/>
      <c r="K49" s="2"/>
    </row>
    <row r="50" spans="2:11" ht="13.5" customHeight="1" x14ac:dyDescent="0.2">
      <c r="B50" s="56" t="s">
        <v>96</v>
      </c>
      <c r="C50" s="139"/>
      <c r="D50" s="85" t="s">
        <v>97</v>
      </c>
      <c r="E50" s="14">
        <f>'[1]Dezembro-2023'!F50</f>
        <v>4823980.2200000025</v>
      </c>
      <c r="F50" s="16">
        <f t="shared" si="0"/>
        <v>4522884.6700000027</v>
      </c>
      <c r="G50" s="81">
        <v>0</v>
      </c>
      <c r="H50" s="81">
        <v>0</v>
      </c>
      <c r="I50" s="105">
        <v>-301095.55</v>
      </c>
      <c r="J50" s="2"/>
      <c r="K50" s="2"/>
    </row>
    <row r="51" spans="2:11" ht="13.5" customHeight="1" x14ac:dyDescent="0.2">
      <c r="B51" s="56" t="s">
        <v>98</v>
      </c>
      <c r="C51" s="139"/>
      <c r="D51" s="84" t="s">
        <v>99</v>
      </c>
      <c r="E51" s="14">
        <f>'[1]Dezembro-2023'!F51</f>
        <v>5892856.2800000003</v>
      </c>
      <c r="F51" s="16">
        <f t="shared" si="0"/>
        <v>5958219.2600000007</v>
      </c>
      <c r="G51" s="81">
        <v>0</v>
      </c>
      <c r="H51" s="81">
        <v>0</v>
      </c>
      <c r="I51" s="107">
        <v>65362.98</v>
      </c>
      <c r="J51" s="2"/>
      <c r="K51" s="2"/>
    </row>
    <row r="52" spans="2:11" ht="13.5" customHeight="1" x14ac:dyDescent="0.2">
      <c r="B52" s="56" t="s">
        <v>100</v>
      </c>
      <c r="C52" s="139"/>
      <c r="D52" s="84" t="s">
        <v>101</v>
      </c>
      <c r="E52" s="14">
        <f>'[1]Dezembro-2023'!F52</f>
        <v>168786.25999999919</v>
      </c>
      <c r="F52" s="16">
        <f>E52+G52+H52+I52</f>
        <v>170409.67999999921</v>
      </c>
      <c r="G52" s="67">
        <v>0</v>
      </c>
      <c r="H52" s="71">
        <v>0</v>
      </c>
      <c r="I52" s="107">
        <v>1623.42</v>
      </c>
      <c r="J52" s="2"/>
      <c r="K52" s="108"/>
    </row>
    <row r="53" spans="2:11" ht="13.5" customHeight="1" thickBot="1" x14ac:dyDescent="0.25">
      <c r="B53" s="57" t="s">
        <v>102</v>
      </c>
      <c r="C53" s="140"/>
      <c r="D53" s="109" t="s">
        <v>103</v>
      </c>
      <c r="E53" s="35">
        <f>'[1]Dezembro-2023'!F53</f>
        <v>9782222.9800000004</v>
      </c>
      <c r="F53" s="89">
        <f>E53+G53+H53+I53</f>
        <v>11343972.460000001</v>
      </c>
      <c r="G53" s="110">
        <v>1500000</v>
      </c>
      <c r="H53" s="110">
        <v>0</v>
      </c>
      <c r="I53" s="111">
        <v>61749.48</v>
      </c>
      <c r="J53" s="2"/>
      <c r="K53" s="108"/>
    </row>
    <row r="54" spans="2:11" ht="15" customHeight="1" thickBot="1" x14ac:dyDescent="0.25">
      <c r="B54" s="57" t="s">
        <v>104</v>
      </c>
      <c r="C54" s="52" t="s">
        <v>105</v>
      </c>
      <c r="D54" s="112" t="s">
        <v>106</v>
      </c>
      <c r="E54" s="41">
        <f>'[1]Dezembro-2023'!F54</f>
        <v>30775399.570000004</v>
      </c>
      <c r="F54" s="15">
        <f t="shared" si="0"/>
        <v>31109832.030000005</v>
      </c>
      <c r="G54" s="88">
        <v>0</v>
      </c>
      <c r="H54" s="88">
        <v>0</v>
      </c>
      <c r="I54" s="113">
        <v>334432.46000000002</v>
      </c>
      <c r="J54" s="2"/>
      <c r="K54" s="108"/>
    </row>
    <row r="55" spans="2:11" ht="13.5" customHeight="1" thickBot="1" x14ac:dyDescent="0.25">
      <c r="B55" s="142" t="s">
        <v>107</v>
      </c>
      <c r="C55" s="143"/>
      <c r="D55" s="144"/>
      <c r="E55" s="114">
        <f>SUM(E10:E54)</f>
        <v>1197851277.97</v>
      </c>
      <c r="F55" s="115">
        <f>SUM(F10:F54)</f>
        <v>1209431342.5800002</v>
      </c>
      <c r="G55" s="116">
        <f>SUM(G10:G54)</f>
        <v>14260323.75</v>
      </c>
      <c r="H55" s="117">
        <f>SUM(H10:H54)</f>
        <v>-4867729.3100000005</v>
      </c>
      <c r="I55" s="117">
        <f>SUM(I10:I54)</f>
        <v>2187470.1700000009</v>
      </c>
      <c r="J55" s="2"/>
      <c r="K55" s="24"/>
    </row>
    <row r="56" spans="2:11" ht="10.5" customHeight="1" x14ac:dyDescent="0.2">
      <c r="B56" s="118"/>
      <c r="C56" s="118"/>
      <c r="D56" s="118"/>
      <c r="E56" s="118"/>
      <c r="F56" s="118"/>
      <c r="G56" s="119"/>
      <c r="H56" s="119"/>
      <c r="I56" s="119"/>
      <c r="J56" s="2"/>
      <c r="K56" s="24"/>
    </row>
    <row r="57" spans="2:11" ht="10.5" customHeight="1" x14ac:dyDescent="0.2">
      <c r="B57" s="118" t="s">
        <v>108</v>
      </c>
      <c r="C57" s="118"/>
      <c r="D57" s="24"/>
      <c r="E57" s="120"/>
      <c r="F57" s="121"/>
      <c r="G57" s="122"/>
      <c r="H57" s="145" t="s">
        <v>116</v>
      </c>
      <c r="I57" s="145"/>
      <c r="J57" s="2"/>
      <c r="K57" s="24"/>
    </row>
    <row r="58" spans="2:11" ht="11.25" customHeight="1" x14ac:dyDescent="0.2">
      <c r="B58" s="118"/>
      <c r="C58" s="118"/>
      <c r="D58" s="24"/>
      <c r="E58" s="120"/>
      <c r="F58" s="46"/>
      <c r="G58" s="118"/>
      <c r="H58" s="123"/>
      <c r="I58" s="123"/>
      <c r="J58" s="2"/>
      <c r="K58" s="24"/>
    </row>
    <row r="59" spans="2:11" ht="13.5" customHeight="1" x14ac:dyDescent="0.2">
      <c r="B59" s="24"/>
      <c r="C59" s="24"/>
      <c r="D59" s="24"/>
      <c r="E59" s="118"/>
      <c r="F59" s="118"/>
      <c r="G59" s="118"/>
      <c r="H59" s="124"/>
      <c r="I59" s="124"/>
      <c r="J59" s="2"/>
      <c r="K59" s="24"/>
    </row>
    <row r="60" spans="2:11" ht="12" customHeight="1" x14ac:dyDescent="0.2">
      <c r="B60" s="125" t="s">
        <v>109</v>
      </c>
      <c r="C60" s="3"/>
      <c r="D60" s="125" t="s">
        <v>115</v>
      </c>
      <c r="E60" s="118"/>
      <c r="F60" s="118"/>
      <c r="G60" s="118"/>
      <c r="H60" s="46"/>
      <c r="I60" s="46"/>
    </row>
    <row r="61" spans="2:11" ht="13.5" customHeight="1" x14ac:dyDescent="0.2">
      <c r="B61" s="126" t="s">
        <v>110</v>
      </c>
      <c r="C61" s="24"/>
      <c r="D61" s="126" t="s">
        <v>111</v>
      </c>
      <c r="E61" s="118"/>
      <c r="F61" s="118"/>
      <c r="G61" s="118"/>
      <c r="H61" s="2"/>
      <c r="I61" s="2"/>
    </row>
    <row r="62" spans="2:11" ht="17.25" customHeight="1" x14ac:dyDescent="0.2">
      <c r="B62" s="24"/>
      <c r="C62" s="24"/>
      <c r="D62" s="126"/>
      <c r="E62" s="127"/>
      <c r="F62" s="127"/>
      <c r="G62" s="118"/>
      <c r="H62" s="2"/>
      <c r="I62" s="2"/>
    </row>
    <row r="63" spans="2:11" ht="11.25" customHeight="1" x14ac:dyDescent="0.2">
      <c r="B63" s="136" t="s">
        <v>112</v>
      </c>
      <c r="C63" s="136"/>
      <c r="D63" s="136"/>
      <c r="E63" s="136"/>
      <c r="F63" s="136"/>
      <c r="G63" s="136"/>
      <c r="H63" s="136"/>
      <c r="I63" s="136"/>
    </row>
    <row r="64" spans="2:11" ht="9" customHeight="1" x14ac:dyDescent="0.2">
      <c r="B64" s="137" t="s">
        <v>113</v>
      </c>
      <c r="C64" s="137"/>
      <c r="D64" s="137"/>
      <c r="E64" s="137"/>
      <c r="F64" s="137"/>
      <c r="G64" s="137"/>
      <c r="H64" s="137"/>
      <c r="I64" s="137"/>
    </row>
    <row r="65" spans="1:10" ht="12.75" customHeight="1" x14ac:dyDescent="0.2">
      <c r="B65" s="138" t="s">
        <v>114</v>
      </c>
      <c r="C65" s="138"/>
      <c r="D65" s="138"/>
      <c r="E65" s="138"/>
      <c r="F65" s="138"/>
      <c r="G65" s="138"/>
      <c r="H65" s="138"/>
      <c r="I65" s="138"/>
    </row>
    <row r="66" spans="1:10" ht="12" customHeight="1" x14ac:dyDescent="0.2">
      <c r="B66" s="128"/>
      <c r="C66" s="128"/>
      <c r="D66" s="129"/>
      <c r="E66" s="24"/>
      <c r="F66" s="24"/>
      <c r="G66" s="118"/>
      <c r="H66" s="2"/>
      <c r="I66" s="2"/>
    </row>
    <row r="67" spans="1:10" ht="15.75" customHeight="1" x14ac:dyDescent="0.2">
      <c r="B67" s="128"/>
      <c r="C67" s="128"/>
      <c r="D67" s="129"/>
      <c r="E67" s="128"/>
      <c r="F67" s="128"/>
      <c r="G67" s="118"/>
      <c r="H67" s="2"/>
      <c r="I67" s="2"/>
    </row>
    <row r="68" spans="1:10" ht="14.25" customHeight="1" x14ac:dyDescent="0.2">
      <c r="B68" s="130"/>
      <c r="C68" s="130"/>
      <c r="D68" s="129"/>
      <c r="E68" s="130"/>
      <c r="F68" s="130"/>
      <c r="G68" s="118"/>
      <c r="H68" s="2"/>
      <c r="I68" s="2"/>
    </row>
    <row r="69" spans="1:10" ht="12" customHeight="1" x14ac:dyDescent="0.2">
      <c r="A69" s="2"/>
      <c r="B69" s="131"/>
      <c r="C69" s="131"/>
      <c r="D69" s="131"/>
      <c r="E69" s="132"/>
      <c r="F69" s="132"/>
      <c r="G69" s="133"/>
      <c r="H69" s="133"/>
      <c r="I69" s="126"/>
    </row>
    <row r="70" spans="1:10" ht="10.5" customHeight="1" x14ac:dyDescent="0.2">
      <c r="B70" s="134"/>
      <c r="C70" s="134"/>
      <c r="D70" s="134"/>
      <c r="E70" s="134"/>
      <c r="F70" s="134"/>
      <c r="G70" s="134"/>
      <c r="H70" s="134"/>
      <c r="I70" s="134"/>
    </row>
    <row r="71" spans="1:10" ht="12.75" customHeight="1" x14ac:dyDescent="0.2">
      <c r="B71" s="118"/>
      <c r="C71" s="118"/>
      <c r="D71" s="118"/>
      <c r="E71" s="118"/>
      <c r="F71" s="118"/>
      <c r="G71" s="118"/>
      <c r="H71" s="118"/>
      <c r="I71" s="118"/>
    </row>
    <row r="72" spans="1:10" x14ac:dyDescent="0.2">
      <c r="B72" s="118"/>
      <c r="C72" s="118"/>
      <c r="D72" s="118"/>
      <c r="E72" s="118"/>
      <c r="F72" s="118"/>
      <c r="G72" s="118"/>
      <c r="H72" s="118"/>
      <c r="I72" s="118"/>
    </row>
    <row r="73" spans="1:10" x14ac:dyDescent="0.2">
      <c r="D73" s="118"/>
      <c r="F73" s="23"/>
    </row>
    <row r="74" spans="1:10" x14ac:dyDescent="0.2">
      <c r="D74" s="118"/>
    </row>
    <row r="75" spans="1:10" x14ac:dyDescent="0.2">
      <c r="D75" s="118"/>
    </row>
    <row r="76" spans="1:10" x14ac:dyDescent="0.2">
      <c r="D76" s="118"/>
      <c r="E76" s="135"/>
      <c r="F76" s="49"/>
      <c r="G76" s="49"/>
      <c r="H76" s="49"/>
      <c r="I76" s="49"/>
      <c r="J76" s="49"/>
    </row>
    <row r="77" spans="1:10" x14ac:dyDescent="0.2">
      <c r="D77" s="118"/>
    </row>
    <row r="78" spans="1:10" x14ac:dyDescent="0.2">
      <c r="D78" s="118"/>
    </row>
    <row r="79" spans="1:10" x14ac:dyDescent="0.2">
      <c r="D79" s="118"/>
    </row>
    <row r="80" spans="1:10" x14ac:dyDescent="0.2">
      <c r="D80" s="118"/>
    </row>
    <row r="81" spans="4:4" x14ac:dyDescent="0.2">
      <c r="D81" s="118"/>
    </row>
    <row r="82" spans="4:4" x14ac:dyDescent="0.2">
      <c r="D82" s="118"/>
    </row>
  </sheetData>
  <mergeCells count="15">
    <mergeCell ref="C25:C28"/>
    <mergeCell ref="B3:I3"/>
    <mergeCell ref="B4:I4"/>
    <mergeCell ref="B6:I7"/>
    <mergeCell ref="C10:C19"/>
    <mergeCell ref="C21:C23"/>
    <mergeCell ref="B63:I63"/>
    <mergeCell ref="B64:I64"/>
    <mergeCell ref="B65:I65"/>
    <mergeCell ref="C29:C30"/>
    <mergeCell ref="C31:C42"/>
    <mergeCell ref="C43:C46"/>
    <mergeCell ref="C47:C53"/>
    <mergeCell ref="B55:D55"/>
    <mergeCell ref="H57:I57"/>
  </mergeCells>
  <printOptions horizontalCentered="1"/>
  <pageMargins left="0.39370078740157483" right="0.39370078740157483" top="0.19685039370078741" bottom="0.31496062992125984" header="0.19685039370078741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JANEIRO-2024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2024-02-19T12:49:15Z</cp:lastPrinted>
  <dcterms:created xsi:type="dcterms:W3CDTF">2024-02-19T12:48:26Z</dcterms:created>
  <dcterms:modified xsi:type="dcterms:W3CDTF">2024-02-19T13:00:09Z</dcterms:modified>
</cp:coreProperties>
</file>