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Downloads\"/>
    </mc:Choice>
  </mc:AlternateContent>
  <xr:revisionPtr revIDLastSave="0" documentId="13_ncr:1_{62C6CF0D-316A-4DE7-981E-543342ECF4A0}" xr6:coauthVersionLast="47" xr6:coauthVersionMax="47" xr10:uidLastSave="{00000000-0000-0000-0000-000000000000}"/>
  <bookViews>
    <workbookView xWindow="-120" yWindow="-120" windowWidth="29040" windowHeight="15720" xr2:uid="{30C32F58-5E79-4C46-A664-54BC1E721DA0}"/>
  </bookViews>
  <sheets>
    <sheet name="MARÇO-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H55" i="1"/>
  <c r="G55" i="1"/>
  <c r="E54" i="1"/>
  <c r="F54" i="1" s="1"/>
  <c r="E53" i="1"/>
  <c r="F53" i="1" s="1"/>
  <c r="E52" i="1"/>
  <c r="F52" i="1" s="1"/>
  <c r="F51" i="1"/>
  <c r="E51" i="1"/>
  <c r="E50" i="1"/>
  <c r="F50" i="1" s="1"/>
  <c r="E49" i="1"/>
  <c r="F49" i="1" s="1"/>
  <c r="E48" i="1"/>
  <c r="F48" i="1" s="1"/>
  <c r="E47" i="1"/>
  <c r="F47" i="1" s="1"/>
  <c r="E46" i="1"/>
  <c r="F46" i="1" s="1"/>
  <c r="F45" i="1"/>
  <c r="E45" i="1"/>
  <c r="E44" i="1"/>
  <c r="F44" i="1" s="1"/>
  <c r="E43" i="1"/>
  <c r="F43" i="1" s="1"/>
  <c r="E42" i="1"/>
  <c r="F42" i="1" s="1"/>
  <c r="E41" i="1"/>
  <c r="F41" i="1" s="1"/>
  <c r="E40" i="1"/>
  <c r="F40" i="1" s="1"/>
  <c r="F39" i="1"/>
  <c r="E39" i="1"/>
  <c r="E38" i="1"/>
  <c r="F38" i="1" s="1"/>
  <c r="E37" i="1"/>
  <c r="F37" i="1" s="1"/>
  <c r="E36" i="1"/>
  <c r="F36" i="1" s="1"/>
  <c r="E35" i="1"/>
  <c r="F35" i="1" s="1"/>
  <c r="E34" i="1"/>
  <c r="F34" i="1" s="1"/>
  <c r="F33" i="1"/>
  <c r="E33" i="1"/>
  <c r="E32" i="1"/>
  <c r="F32" i="1" s="1"/>
  <c r="E31" i="1"/>
  <c r="F31" i="1" s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F21" i="1"/>
  <c r="E21" i="1"/>
  <c r="E20" i="1"/>
  <c r="F20" i="1" s="1"/>
  <c r="E19" i="1"/>
  <c r="F19" i="1" s="1"/>
  <c r="E18" i="1"/>
  <c r="F18" i="1" s="1"/>
  <c r="E17" i="1"/>
  <c r="F17" i="1" s="1"/>
  <c r="E16" i="1"/>
  <c r="F16" i="1" s="1"/>
  <c r="F15" i="1"/>
  <c r="E15" i="1"/>
  <c r="E14" i="1"/>
  <c r="F14" i="1" s="1"/>
  <c r="E13" i="1"/>
  <c r="F13" i="1" s="1"/>
  <c r="E12" i="1"/>
  <c r="F12" i="1" s="1"/>
  <c r="E11" i="1"/>
  <c r="F11" i="1" s="1"/>
  <c r="E10" i="1"/>
  <c r="E55" i="1" s="1"/>
  <c r="F10" i="1" l="1"/>
  <c r="F55" i="1" s="1"/>
</calcChain>
</file>

<file path=xl/sharedStrings.xml><?xml version="1.0" encoding="utf-8"?>
<sst xmlns="http://schemas.openxmlformats.org/spreadsheetml/2006/main" count="124" uniqueCount="118">
  <si>
    <t>PREFEITURA MUNICIPAL DE BOA VISTA</t>
  </si>
  <si>
    <t>REGIME DE PREVIDÊNCIA SOCIAL DOS SERVIDORES PÚBLICOS DO MUNICÍPIO DE BOA VISTA - PRESSEM</t>
  </si>
  <si>
    <t>Composição da Carteira de Investimentos - MARÇO/2024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</si>
  <si>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</si>
  <si>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</si>
  <si>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</si>
  <si>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</si>
  <si>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</si>
  <si>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</si>
  <si>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</si>
  <si>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</si>
  <si>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</si>
  <si>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</si>
  <si>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</si>
  <si>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</si>
  <si>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</si>
  <si>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</si>
  <si>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</si>
  <si>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</si>
  <si>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</si>
  <si>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</si>
  <si>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</si>
  <si>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</si>
  <si>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</si>
  <si>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</si>
  <si>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</si>
  <si>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</si>
  <si>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</si>
  <si>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</si>
  <si>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</si>
  <si>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</si>
  <si>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</si>
  <si>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</si>
  <si>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</si>
  <si>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</si>
  <si>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</si>
  <si>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</si>
  <si>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</si>
  <si>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</si>
  <si>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</si>
  <si>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</si>
  <si>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</si>
  <si>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</si>
  <si>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</si>
  <si>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</si>
  <si>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</si>
  <si>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</si>
  <si>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</si>
  <si>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</si>
  <si>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</si>
  <si>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3797-4/7917-0</t>
  </si>
  <si>
    <t>BB PREVID FLUXO RF</t>
  </si>
  <si>
    <t>42.592.315/0001-15</t>
  </si>
  <si>
    <t>BB RF CP AUTOMÁTICO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</si>
  <si>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</si>
  <si>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</si>
  <si>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</si>
  <si>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</si>
  <si>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</si>
  <si>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</si>
  <si>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</si>
  <si>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</si>
  <si>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</si>
  <si>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</si>
  <si>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</si>
  <si>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</si>
  <si>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</si>
  <si>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</si>
  <si>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</si>
  <si>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</si>
  <si>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</si>
  <si>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</si>
  <si>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</si>
  <si>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</si>
  <si>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</si>
  <si>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</si>
  <si>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</si>
  <si>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</si>
  <si>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</si>
  <si>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</si>
  <si>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</si>
  <si>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</si>
  <si>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</si>
  <si>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</si>
  <si>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</si>
  <si>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</si>
  <si>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</si>
  <si>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</si>
  <si>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</si>
  <si>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</si>
  <si>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</si>
  <si>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</si>
  <si>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</si>
  <si>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</si>
  <si>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</si>
  <si>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</si>
  <si>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</si>
  <si>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</si>
  <si>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</si>
  <si>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</si>
  <si>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</si>
  <si>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</si>
  <si>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</si>
  <si>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</si>
  <si>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03.399.411/0001-90</t>
  </si>
  <si>
    <t>0522/432917-1</t>
  </si>
  <si>
    <t>BRADESCO FI RF REFERENCIADO DI PREMIUM</t>
  </si>
  <si>
    <t>SALDO TOTAL</t>
  </si>
  <si>
    <t>Elaborado  por:</t>
  </si>
  <si>
    <t>Boa Vista,  de 5 de abril  2024</t>
  </si>
  <si>
    <t>(Assinatura eletrônica)</t>
  </si>
  <si>
    <t>Odete Costa</t>
  </si>
  <si>
    <t>Anna Carolina Vieira de Siqueira e Silva</t>
  </si>
  <si>
    <t>Agente Municipal</t>
  </si>
  <si>
    <t>Diretora de Administração e Finanças - DAFI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</si>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</sst>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  <numFmt numFmtId="170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165" fontId="3" fillId="2" borderId="7" xfId="2" applyNumberFormat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center" vertical="center"/>
    </xf>
    <xf numFmtId="168" fontId="6" fillId="2" borderId="7" xfId="1" applyNumberFormat="1" applyFont="1" applyFill="1" applyBorder="1" applyAlignment="1">
      <alignment horizontal="center" vertical="center"/>
    </xf>
    <xf numFmtId="4" fontId="7" fillId="2" borderId="7" xfId="1" applyNumberFormat="1" applyFont="1" applyFill="1" applyBorder="1" applyAlignment="1">
      <alignment horizontal="center" vertical="center"/>
    </xf>
    <xf numFmtId="4" fontId="8" fillId="2" borderId="7" xfId="1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165" fontId="7" fillId="2" borderId="11" xfId="2" applyNumberFormat="1" applyFont="1" applyFill="1" applyBorder="1" applyAlignment="1">
      <alignment horizontal="center" vertical="center"/>
    </xf>
    <xf numFmtId="165" fontId="3" fillId="2" borderId="11" xfId="2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165" fontId="7" fillId="2" borderId="7" xfId="2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165" fontId="7" fillId="2" borderId="13" xfId="2" applyNumberFormat="1" applyFont="1" applyFill="1" applyBorder="1" applyAlignment="1">
      <alignment horizontal="center" vertical="center"/>
    </xf>
    <xf numFmtId="165" fontId="7" fillId="2" borderId="12" xfId="2" applyNumberFormat="1" applyFont="1" applyFill="1" applyBorder="1" applyAlignment="1">
      <alignment horizontal="center" vertical="center"/>
    </xf>
    <xf numFmtId="165" fontId="7" fillId="2" borderId="12" xfId="2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165" fontId="7" fillId="2" borderId="22" xfId="2" applyNumberFormat="1" applyFont="1" applyFill="1" applyBorder="1" applyAlignment="1">
      <alignment horizontal="center" vertical="center"/>
    </xf>
    <xf numFmtId="165" fontId="7" fillId="2" borderId="13" xfId="2" applyNumberFormat="1" applyFont="1" applyFill="1" applyBorder="1" applyAlignment="1">
      <alignment horizontal="center" vertical="top"/>
    </xf>
    <xf numFmtId="4" fontId="3" fillId="2" borderId="23" xfId="1" applyNumberFormat="1" applyFont="1" applyFill="1" applyBorder="1" applyAlignment="1">
      <alignment horizontal="center" vertical="center"/>
    </xf>
    <xf numFmtId="165" fontId="7" fillId="2" borderId="16" xfId="2" applyNumberFormat="1" applyFont="1" applyFill="1" applyBorder="1" applyAlignment="1">
      <alignment horizontal="center" vertical="center"/>
    </xf>
    <xf numFmtId="168" fontId="3" fillId="2" borderId="16" xfId="0" applyNumberFormat="1" applyFont="1" applyFill="1" applyBorder="1" applyAlignment="1">
      <alignment horizontal="center" vertical="center"/>
    </xf>
    <xf numFmtId="168" fontId="3" fillId="2" borderId="7" xfId="0" applyNumberFormat="1" applyFont="1" applyFill="1" applyBorder="1" applyAlignment="1">
      <alignment horizontal="center" vertical="center"/>
    </xf>
    <xf numFmtId="165" fontId="7" fillId="2" borderId="10" xfId="2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165" fontId="3" fillId="2" borderId="13" xfId="2" applyNumberFormat="1" applyFont="1" applyFill="1" applyBorder="1" applyAlignment="1">
      <alignment horizontal="center" vertical="center"/>
    </xf>
    <xf numFmtId="168" fontId="3" fillId="2" borderId="13" xfId="0" applyNumberFormat="1" applyFont="1" applyFill="1" applyBorder="1" applyAlignment="1">
      <alignment horizontal="center" vertical="center"/>
    </xf>
    <xf numFmtId="4" fontId="3" fillId="2" borderId="13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5" fontId="3" fillId="2" borderId="4" xfId="2" applyNumberFormat="1" applyFont="1" applyFill="1" applyBorder="1" applyAlignment="1">
      <alignment horizontal="center" vertical="center"/>
    </xf>
    <xf numFmtId="165" fontId="7" fillId="2" borderId="6" xfId="2" applyNumberFormat="1" applyFont="1" applyFill="1" applyBorder="1" applyAlignment="1">
      <alignment horizontal="center" vertical="center"/>
    </xf>
    <xf numFmtId="165" fontId="7" fillId="2" borderId="4" xfId="2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164" fontId="3" fillId="2" borderId="0" xfId="0" applyNumberFormat="1" applyFont="1" applyFill="1"/>
    <xf numFmtId="0" fontId="3" fillId="2" borderId="0" xfId="1" applyNumberFormat="1" applyFont="1" applyFill="1" applyBorder="1" applyAlignment="1"/>
    <xf numFmtId="166" fontId="3" fillId="2" borderId="0" xfId="1" applyNumberFormat="1" applyFont="1" applyFill="1" applyBorder="1" applyAlignment="1"/>
    <xf numFmtId="167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8" fontId="7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/>
    </xf>
    <xf numFmtId="0" fontId="7" fillId="2" borderId="9" xfId="0" applyFont="1" applyFill="1" applyBorder="1" applyAlignment="1">
      <alignment horizontal="left" vertical="center"/>
    </xf>
    <xf numFmtId="168" fontId="9" fillId="2" borderId="11" xfId="2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10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165" fontId="7" fillId="2" borderId="15" xfId="2" applyNumberFormat="1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65" fontId="3" fillId="2" borderId="2" xfId="2" applyNumberFormat="1" applyFont="1" applyFill="1" applyBorder="1" applyAlignment="1">
      <alignment horizontal="center" vertical="center"/>
    </xf>
    <xf numFmtId="165" fontId="7" fillId="2" borderId="3" xfId="2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 vertical="center"/>
    </xf>
    <xf numFmtId="168" fontId="9" fillId="2" borderId="2" xfId="2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0" fontId="7" fillId="2" borderId="6" xfId="0" applyFont="1" applyFill="1" applyBorder="1" applyAlignment="1">
      <alignment horizontal="left" vertical="center"/>
    </xf>
    <xf numFmtId="165" fontId="3" fillId="2" borderId="16" xfId="2" applyNumberFormat="1" applyFont="1" applyFill="1" applyBorder="1" applyAlignment="1">
      <alignment horizontal="center" vertical="center"/>
    </xf>
    <xf numFmtId="4" fontId="8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/>
    <xf numFmtId="4" fontId="8" fillId="2" borderId="12" xfId="1" applyNumberFormat="1" applyFont="1" applyFill="1" applyBorder="1" applyAlignment="1">
      <alignment horizontal="center" vertical="center"/>
    </xf>
    <xf numFmtId="165" fontId="7" fillId="2" borderId="5" xfId="2" applyNumberFormat="1" applyFont="1" applyFill="1" applyBorder="1" applyAlignment="1">
      <alignment horizontal="center" vertical="center"/>
    </xf>
    <xf numFmtId="168" fontId="3" fillId="2" borderId="0" xfId="0" applyNumberFormat="1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4" fontId="3" fillId="2" borderId="16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8" fontId="3" fillId="2" borderId="0" xfId="0" applyNumberFormat="1" applyFont="1" applyFill="1" applyAlignment="1">
      <alignment horizontal="center"/>
    </xf>
    <xf numFmtId="168" fontId="3" fillId="2" borderId="0" xfId="0" applyNumberFormat="1" applyFont="1" applyFill="1" applyAlignment="1">
      <alignment horizontal="left"/>
    </xf>
    <xf numFmtId="168" fontId="3" fillId="2" borderId="0" xfId="0" applyNumberFormat="1" applyFont="1" applyFill="1" applyAlignment="1">
      <alignment vertical="center"/>
    </xf>
    <xf numFmtId="43" fontId="7" fillId="2" borderId="0" xfId="1" applyFont="1" applyFill="1" applyBorder="1" applyAlignment="1"/>
    <xf numFmtId="43" fontId="3" fillId="2" borderId="0" xfId="1" applyFont="1" applyFill="1" applyBorder="1" applyAlignment="1"/>
    <xf numFmtId="0" fontId="7" fillId="2" borderId="18" xfId="0" applyFont="1" applyFill="1" applyBorder="1" applyAlignment="1">
      <alignment horizontal="left" vertical="center"/>
    </xf>
    <xf numFmtId="165" fontId="3" fillId="2" borderId="12" xfId="2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165" fontId="7" fillId="2" borderId="20" xfId="2" applyNumberFormat="1" applyFont="1" applyFill="1" applyBorder="1" applyAlignment="1">
      <alignment horizontal="center" vertical="center"/>
    </xf>
    <xf numFmtId="4" fontId="3" fillId="2" borderId="19" xfId="1" applyNumberFormat="1" applyFont="1" applyFill="1" applyBorder="1" applyAlignment="1">
      <alignment horizontal="center" vertical="center"/>
    </xf>
    <xf numFmtId="4" fontId="3" fillId="2" borderId="17" xfId="1" applyNumberFormat="1" applyFont="1" applyFill="1" applyBorder="1" applyAlignment="1">
      <alignment horizontal="center" vertical="center"/>
    </xf>
    <xf numFmtId="165" fontId="7" fillId="2" borderId="21" xfId="2" applyNumberFormat="1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center" vertical="top"/>
    </xf>
    <xf numFmtId="4" fontId="8" fillId="2" borderId="17" xfId="1" applyNumberFormat="1" applyFont="1" applyFill="1" applyBorder="1" applyAlignment="1">
      <alignment horizontal="center" vertical="center"/>
    </xf>
    <xf numFmtId="168" fontId="6" fillId="2" borderId="0" xfId="0" applyNumberFormat="1" applyFont="1" applyFill="1" applyAlignment="1">
      <alignment vertical="center"/>
    </xf>
    <xf numFmtId="169" fontId="3" fillId="2" borderId="0" xfId="0" applyNumberFormat="1" applyFont="1" applyFill="1" applyAlignment="1">
      <alignment horizontal="center"/>
    </xf>
    <xf numFmtId="0" fontId="7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/>
    </xf>
    <xf numFmtId="168" fontId="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7" fontId="9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/>
    <xf numFmtId="4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0" fontId="3" fillId="2" borderId="0" xfId="0" applyNumberFormat="1" applyFont="1" applyFill="1" applyAlignment="1">
      <alignment horizontal="center" vertical="center"/>
    </xf>
    <xf numFmtId="170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167" fontId="7" fillId="2" borderId="0" xfId="0" applyNumberFormat="1" applyFont="1" applyFill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1</xdr:row>
      <xdr:rowOff>66675</xdr:rowOff>
    </xdr:from>
    <xdr:to>
      <xdr:col>3</xdr:col>
      <xdr:colOff>4162425</xdr:colOff>
      <xdr:row>2</xdr:row>
      <xdr:rowOff>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5BE21C81-6C6B-476B-A90F-8AC97B41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66675"/>
          <a:ext cx="542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serverpressem\DAF%20-%20Diretoria%20de%20Administra&#231;&#227;o%20e%20Finan&#231;as\DAFI%20-%20ODETE\COMPOSI&#199;&#195;O%20DA%20CARTEIRA%20DO%20FUNDO%20DE%20INVESTIMENTOS%20-%20JANEIRO%20A%20DEZEMBRO-2024\Composi&#231;&#227;o%20da%20Carteira%20do%20Fundo%20de%20Investimentos%20-m&#234;s%20de%20mar&#231;o-2024.xlsx" TargetMode="External"/><Relationship Id="rId2" Type="http://schemas.microsoft.com/office/2019/04/relationships/externalLinkLongPath" Target="file:///\\serverpressem\DAF%20-%20Diretoria%20de%20Administra&#231;&#227;o%20e%20Finan&#231;as\DAFI%20-%20ODETE\COMPOSI&#199;&#195;O%20DA%20CARTEIRA%20DO%20FUNDO%20DE%20INVESTIMENTOS%20-%20JANEIRO%20A%20DEZEMBRO-2024\Composi&#231;&#227;o%20da%20Carteira%20do%20Fundo%20de%20Investimentos%20-m&#234;s%20de%20mar&#231;o-2024.xlsx?01739EDD" TargetMode="External"/><Relationship Id="rId1" Type="http://schemas.openxmlformats.org/officeDocument/2006/relationships/externalLinkPath" Target="file:///\\01739EDD\Composi&#231;&#227;o%20da%20Carteira%20do%20Fundo%20de%20Investimentos%20-m&#234;s%20de%20mar&#231;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F10">
            <v>110179762.38</v>
          </cell>
        </row>
        <row r="11">
          <cell r="F11">
            <v>18889457.640000001</v>
          </cell>
        </row>
        <row r="12">
          <cell r="F12">
            <v>79365643.669999957</v>
          </cell>
        </row>
        <row r="13">
          <cell r="F13">
            <v>11530264.799999997</v>
          </cell>
        </row>
        <row r="14">
          <cell r="F14">
            <v>41013321.519999988</v>
          </cell>
        </row>
        <row r="15">
          <cell r="F15">
            <v>125699113.55</v>
          </cell>
        </row>
        <row r="16">
          <cell r="F16">
            <v>20615946.110000007</v>
          </cell>
        </row>
        <row r="17">
          <cell r="F17">
            <v>222077020.25000006</v>
          </cell>
        </row>
        <row r="18">
          <cell r="F18">
            <v>14302555.129999997</v>
          </cell>
        </row>
        <row r="19">
          <cell r="F19">
            <v>1188697.2</v>
          </cell>
        </row>
        <row r="20">
          <cell r="F20">
            <v>3653844.8400000012</v>
          </cell>
        </row>
        <row r="21">
          <cell r="F21">
            <v>59780058.369999997</v>
          </cell>
        </row>
        <row r="22">
          <cell r="F22">
            <v>19777449.689999994</v>
          </cell>
        </row>
        <row r="23">
          <cell r="F23">
            <v>18365844.169999998</v>
          </cell>
        </row>
        <row r="24">
          <cell r="F24">
            <v>1.1999999999992732</v>
          </cell>
        </row>
        <row r="25">
          <cell r="F25">
            <v>37810516.579999991</v>
          </cell>
        </row>
        <row r="26">
          <cell r="F26">
            <v>13149729.600000001</v>
          </cell>
        </row>
        <row r="27">
          <cell r="F27">
            <v>8334256.7800000012</v>
          </cell>
        </row>
        <row r="28">
          <cell r="F28">
            <v>53258242.520000003</v>
          </cell>
        </row>
        <row r="29">
          <cell r="F29">
            <v>9555363.8099999987</v>
          </cell>
        </row>
        <row r="30">
          <cell r="F30">
            <v>5.6024873629212379E-10</v>
          </cell>
        </row>
        <row r="31">
          <cell r="F31">
            <v>20200857.390000004</v>
          </cell>
        </row>
        <row r="32">
          <cell r="F32">
            <v>65139852.000000007</v>
          </cell>
        </row>
        <row r="33">
          <cell r="F33">
            <v>11429267.519999998</v>
          </cell>
        </row>
        <row r="34">
          <cell r="F34">
            <v>10078725.73</v>
          </cell>
        </row>
        <row r="35">
          <cell r="F35">
            <v>14059478.509999992</v>
          </cell>
        </row>
        <row r="36">
          <cell r="F36">
            <v>14470802.009999998</v>
          </cell>
        </row>
        <row r="37">
          <cell r="F37">
            <v>19196266.189999998</v>
          </cell>
        </row>
        <row r="38">
          <cell r="F38">
            <v>15656431.739999998</v>
          </cell>
        </row>
        <row r="39">
          <cell r="F39">
            <v>64404205.939999975</v>
          </cell>
        </row>
        <row r="40">
          <cell r="F40">
            <v>2344106.52</v>
          </cell>
        </row>
        <row r="41">
          <cell r="F41">
            <v>7161189.4999999981</v>
          </cell>
        </row>
        <row r="42">
          <cell r="F42">
            <v>4679440.0200000005</v>
          </cell>
        </row>
        <row r="43">
          <cell r="F43">
            <v>6425987.2700000005</v>
          </cell>
        </row>
        <row r="44">
          <cell r="F44">
            <v>14239148.659999998</v>
          </cell>
        </row>
        <row r="45">
          <cell r="F45">
            <v>638336.81000000006</v>
          </cell>
        </row>
        <row r="46">
          <cell r="F46">
            <v>48557.439999999871</v>
          </cell>
        </row>
        <row r="47">
          <cell r="F47">
            <v>3795148.9399999985</v>
          </cell>
        </row>
        <row r="48">
          <cell r="F48">
            <v>1476119.1899999997</v>
          </cell>
        </row>
        <row r="49">
          <cell r="F49">
            <v>30736753.359999999</v>
          </cell>
        </row>
        <row r="50">
          <cell r="F50">
            <v>4519614.1000000024</v>
          </cell>
        </row>
        <row r="51">
          <cell r="F51">
            <v>5829375.7100000009</v>
          </cell>
        </row>
        <row r="52">
          <cell r="F52">
            <v>344616.65999999922</v>
          </cell>
        </row>
        <row r="53">
          <cell r="F53">
            <v>11409289.540000001</v>
          </cell>
        </row>
        <row r="54">
          <cell r="F54">
            <v>31388587.900000006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A4BD-CA38-4546-8399-6AAE374820C9}">
  <dimension ref="A1:M82"/>
  <sheetViews>
    <sheetView tabSelected="1" topLeftCell="A2" workbookViewId="0">
      <selection activeCell="K20" sqref="K20"/>
    </sheetView>
  </sheetViews>
  <sheetFormatPr defaultColWidth="9.140625" defaultRowHeight="12.75" x14ac:dyDescent="0.2"/>
  <cols>
    <col min="1" max="1" width="3.85546875" style="33" customWidth="1"/>
    <col min="2" max="2" width="24" style="33" customWidth="1"/>
    <col min="3" max="3" width="20.140625" style="33" customWidth="1"/>
    <col min="4" max="4" width="68.85546875" style="33" customWidth="1"/>
    <col min="5" max="5" width="19.42578125" style="33" customWidth="1"/>
    <col min="6" max="6" width="19.7109375" style="33" customWidth="1"/>
    <col min="7" max="7" width="17.7109375" style="33" customWidth="1"/>
    <col min="8" max="8" width="18" style="33" customWidth="1"/>
    <col min="9" max="9" width="18.5703125" style="33" customWidth="1"/>
    <col min="10" max="10" width="16.28515625" style="33" customWidth="1"/>
    <col min="11" max="11" width="21.7109375" style="33" customWidth="1"/>
    <col min="12" max="12" width="14.85546875" style="33" customWidth="1"/>
    <col min="13" max="13" width="16.85546875" style="33" customWidth="1"/>
    <col min="14" max="16384" width="9.140625" style="33"/>
  </cols>
  <sheetData>
    <row r="1" spans="2:13" ht="12" hidden="1" customHeight="1" x14ac:dyDescent="0.2"/>
    <row r="2" spans="2:13" ht="53.25" customHeight="1" x14ac:dyDescent="0.2">
      <c r="E2" s="34"/>
      <c r="F2" s="34"/>
    </row>
    <row r="3" spans="2:13" ht="11.25" customHeight="1" x14ac:dyDescent="0.2">
      <c r="B3" s="35" t="s">
        <v>0</v>
      </c>
      <c r="C3" s="35"/>
      <c r="D3" s="35"/>
      <c r="E3" s="35"/>
      <c r="F3" s="35"/>
      <c r="G3" s="35"/>
      <c r="H3" s="35"/>
      <c r="I3" s="35"/>
    </row>
    <row r="4" spans="2:13" ht="10.5" customHeight="1" x14ac:dyDescent="0.2">
      <c r="B4" s="36" t="s">
        <v>1</v>
      </c>
      <c r="C4" s="36"/>
      <c r="D4" s="36"/>
      <c r="E4" s="36"/>
      <c r="F4" s="36"/>
      <c r="G4" s="36"/>
      <c r="H4" s="36"/>
      <c r="I4" s="36"/>
    </row>
    <row r="5" spans="2:13" ht="9.75" customHeight="1" x14ac:dyDescent="0.2">
      <c r="B5" s="34"/>
      <c r="C5" s="34"/>
      <c r="D5" s="34"/>
      <c r="E5" s="34"/>
      <c r="F5" s="34"/>
      <c r="G5" s="34"/>
      <c r="H5" s="34"/>
      <c r="I5" s="34"/>
    </row>
    <row r="6" spans="2:13" ht="7.5" customHeight="1" x14ac:dyDescent="0.2">
      <c r="B6" s="37" t="s">
        <v>2</v>
      </c>
      <c r="C6" s="37"/>
      <c r="D6" s="37"/>
      <c r="E6" s="37"/>
      <c r="F6" s="37"/>
      <c r="G6" s="37"/>
      <c r="H6" s="37"/>
      <c r="I6" s="37"/>
    </row>
    <row r="7" spans="2:13" ht="8.25" customHeight="1" x14ac:dyDescent="0.2">
      <c r="B7" s="37"/>
      <c r="C7" s="37"/>
      <c r="D7" s="37"/>
      <c r="E7" s="37"/>
      <c r="F7" s="37"/>
      <c r="G7" s="37"/>
      <c r="H7" s="37"/>
      <c r="I7" s="37"/>
    </row>
    <row r="8" spans="2:13" ht="9.75" customHeight="1" thickBot="1" x14ac:dyDescent="0.25">
      <c r="B8" s="38"/>
      <c r="C8" s="38"/>
      <c r="D8" s="38"/>
      <c r="E8" s="38"/>
      <c r="F8" s="38"/>
      <c r="G8" s="38"/>
      <c r="H8" s="38"/>
      <c r="I8" s="38"/>
    </row>
    <row r="9" spans="2:13" ht="13.5" customHeight="1" thickBot="1" x14ac:dyDescent="0.25">
      <c r="B9" s="39" t="s">
        <v>3</v>
      </c>
      <c r="C9" s="39" t="s">
        <v>4</v>
      </c>
      <c r="D9" s="40" t="s">
        <v>5</v>
      </c>
      <c r="E9" s="39" t="s">
        <v>6</v>
      </c>
      <c r="F9" s="40" t="s">
        <v>7</v>
      </c>
      <c r="G9" s="39" t="s">
        <v>8</v>
      </c>
      <c r="H9" s="39" t="s">
        <v>9</v>
      </c>
      <c r="I9" s="39" t="s">
        <v>10</v>
      </c>
    </row>
    <row r="10" spans="2:13" ht="13.5" customHeight="1" x14ac:dyDescent="0.2">
      <c r="B10" s="41" t="s">
        <v>11</v>
      </c>
      <c r="C10" s="30" t="s">
        <v>12</v>
      </c>
      <c r="D10" s="42" t="s">
        <v>13</v>
      </c>
      <c r="E10" s="43">
        <f>'[1]FEVEREIRO-2024'!F10</f>
        <v>110179762.38</v>
      </c>
      <c r="F10" s="44">
        <f t="shared" ref="F10:F54" si="0">E10+G10+H10+I10</f>
        <v>111007761.94999999</v>
      </c>
      <c r="G10" s="45">
        <v>0</v>
      </c>
      <c r="H10" s="45">
        <v>0</v>
      </c>
      <c r="I10" s="46">
        <v>827999.57</v>
      </c>
    </row>
    <row r="11" spans="2:13" ht="12.75" customHeight="1" x14ac:dyDescent="0.2">
      <c r="B11" s="47" t="s">
        <v>14</v>
      </c>
      <c r="C11" s="31"/>
      <c r="D11" s="48" t="s">
        <v>15</v>
      </c>
      <c r="E11" s="1">
        <f>'[1]FEVEREIRO-2024'!F11</f>
        <v>18889457.640000001</v>
      </c>
      <c r="F11" s="24">
        <f t="shared" si="0"/>
        <v>18984557.77</v>
      </c>
      <c r="G11" s="3">
        <v>0</v>
      </c>
      <c r="H11" s="3">
        <v>0</v>
      </c>
      <c r="I11" s="2">
        <v>95100.13</v>
      </c>
      <c r="J11" s="49"/>
      <c r="K11" s="50"/>
    </row>
    <row r="12" spans="2:13" ht="13.5" customHeight="1" x14ac:dyDescent="0.2">
      <c r="B12" s="47" t="s">
        <v>16</v>
      </c>
      <c r="C12" s="31"/>
      <c r="D12" s="48" t="s">
        <v>17</v>
      </c>
      <c r="E12" s="1">
        <f>'[1]FEVEREIRO-2024'!F12</f>
        <v>79365643.669999957</v>
      </c>
      <c r="F12" s="24">
        <f t="shared" si="0"/>
        <v>79412955.749999955</v>
      </c>
      <c r="G12" s="3">
        <v>0</v>
      </c>
      <c r="H12" s="3">
        <v>0</v>
      </c>
      <c r="I12" s="5">
        <v>47312.08</v>
      </c>
      <c r="J12" s="51"/>
    </row>
    <row r="13" spans="2:13" ht="14.25" customHeight="1" x14ac:dyDescent="0.2">
      <c r="B13" s="47" t="s">
        <v>18</v>
      </c>
      <c r="C13" s="31"/>
      <c r="D13" s="48" t="s">
        <v>19</v>
      </c>
      <c r="E13" s="1">
        <f>'[1]FEVEREIRO-2024'!F13</f>
        <v>11530264.799999997</v>
      </c>
      <c r="F13" s="24">
        <f t="shared" si="0"/>
        <v>11622893.859999998</v>
      </c>
      <c r="G13" s="8">
        <v>0</v>
      </c>
      <c r="H13" s="8">
        <v>0</v>
      </c>
      <c r="I13" s="2">
        <v>92629.06</v>
      </c>
      <c r="J13" s="52"/>
      <c r="K13" s="50"/>
      <c r="L13" s="52"/>
      <c r="M13" s="53"/>
    </row>
    <row r="14" spans="2:13" ht="13.5" customHeight="1" x14ac:dyDescent="0.2">
      <c r="B14" s="47" t="s">
        <v>20</v>
      </c>
      <c r="C14" s="31"/>
      <c r="D14" s="48" t="s">
        <v>21</v>
      </c>
      <c r="E14" s="1">
        <f>'[1]FEVEREIRO-2024'!F14</f>
        <v>41013321.519999988</v>
      </c>
      <c r="F14" s="24">
        <f t="shared" si="0"/>
        <v>40772855.209999986</v>
      </c>
      <c r="G14" s="3">
        <v>0</v>
      </c>
      <c r="H14" s="3">
        <v>0</v>
      </c>
      <c r="I14" s="6">
        <v>-240466.31</v>
      </c>
      <c r="J14" s="54"/>
      <c r="L14" s="52"/>
      <c r="M14" s="55"/>
    </row>
    <row r="15" spans="2:13" ht="13.5" customHeight="1" x14ac:dyDescent="0.2">
      <c r="B15" s="47" t="s">
        <v>22</v>
      </c>
      <c r="C15" s="31"/>
      <c r="D15" s="56" t="s">
        <v>23</v>
      </c>
      <c r="E15" s="1">
        <f>'[1]FEVEREIRO-2024'!F15</f>
        <v>125699113.55</v>
      </c>
      <c r="F15" s="24">
        <f t="shared" si="0"/>
        <v>126800902.48</v>
      </c>
      <c r="G15" s="3">
        <v>0</v>
      </c>
      <c r="H15" s="3">
        <v>0</v>
      </c>
      <c r="I15" s="2">
        <v>1101788.93</v>
      </c>
      <c r="L15" s="53"/>
    </row>
    <row r="16" spans="2:13" ht="13.5" customHeight="1" x14ac:dyDescent="0.2">
      <c r="B16" s="47" t="s">
        <v>24</v>
      </c>
      <c r="C16" s="31"/>
      <c r="D16" s="56" t="s">
        <v>25</v>
      </c>
      <c r="E16" s="1">
        <f>'[1]FEVEREIRO-2024'!F16</f>
        <v>20615946.110000007</v>
      </c>
      <c r="F16" s="24">
        <f t="shared" si="0"/>
        <v>27379525.720000003</v>
      </c>
      <c r="G16" s="8">
        <v>10066175.439999999</v>
      </c>
      <c r="H16" s="57">
        <v>-3510987.14</v>
      </c>
      <c r="I16" s="2">
        <v>208391.31</v>
      </c>
      <c r="L16" s="58"/>
      <c r="M16" s="53"/>
    </row>
    <row r="17" spans="2:13" ht="13.5" customHeight="1" x14ac:dyDescent="0.2">
      <c r="B17" s="47" t="s">
        <v>26</v>
      </c>
      <c r="C17" s="31"/>
      <c r="D17" s="56" t="s">
        <v>27</v>
      </c>
      <c r="E17" s="1">
        <f>'[1]FEVEREIRO-2024'!F17</f>
        <v>222077020.25000006</v>
      </c>
      <c r="F17" s="24">
        <f t="shared" si="0"/>
        <v>223970903.37000006</v>
      </c>
      <c r="G17" s="3">
        <v>0</v>
      </c>
      <c r="H17" s="3">
        <v>0</v>
      </c>
      <c r="I17" s="5">
        <v>1893883.12</v>
      </c>
      <c r="J17" s="52"/>
      <c r="K17" s="50"/>
      <c r="L17" s="59"/>
      <c r="M17" s="53"/>
    </row>
    <row r="18" spans="2:13" ht="13.5" customHeight="1" x14ac:dyDescent="0.2">
      <c r="B18" s="47" t="s">
        <v>28</v>
      </c>
      <c r="C18" s="31"/>
      <c r="D18" s="56" t="s">
        <v>29</v>
      </c>
      <c r="E18" s="1">
        <f>'[1]FEVEREIRO-2024'!F18</f>
        <v>14302555.129999997</v>
      </c>
      <c r="F18" s="24">
        <f t="shared" si="0"/>
        <v>14412692.679999998</v>
      </c>
      <c r="G18" s="3">
        <v>0</v>
      </c>
      <c r="H18" s="3">
        <v>0</v>
      </c>
      <c r="I18" s="2">
        <v>110137.55</v>
      </c>
      <c r="K18" s="60"/>
      <c r="L18" s="52"/>
      <c r="M18" s="61"/>
    </row>
    <row r="19" spans="2:13" ht="13.5" customHeight="1" thickBot="1" x14ac:dyDescent="0.25">
      <c r="B19" s="62" t="s">
        <v>30</v>
      </c>
      <c r="C19" s="32"/>
      <c r="D19" s="63" t="s">
        <v>31</v>
      </c>
      <c r="E19" s="9">
        <f>'[1]FEVEREIRO-2024'!F19</f>
        <v>1188697.2</v>
      </c>
      <c r="F19" s="64">
        <f t="shared" si="0"/>
        <v>1198348.1199999999</v>
      </c>
      <c r="G19" s="15">
        <v>0</v>
      </c>
      <c r="H19" s="15">
        <v>0</v>
      </c>
      <c r="I19" s="65">
        <v>9650.92</v>
      </c>
      <c r="L19" s="52"/>
      <c r="M19" s="53"/>
    </row>
    <row r="20" spans="2:13" ht="14.25" customHeight="1" thickBot="1" x14ac:dyDescent="0.25">
      <c r="B20" s="66" t="s">
        <v>18</v>
      </c>
      <c r="C20" s="66" t="s">
        <v>32</v>
      </c>
      <c r="D20" s="67" t="s">
        <v>33</v>
      </c>
      <c r="E20" s="68">
        <f>'[1]FEVEREIRO-2024'!F20</f>
        <v>3653844.8400000012</v>
      </c>
      <c r="F20" s="69">
        <f t="shared" si="0"/>
        <v>3204355.5900000012</v>
      </c>
      <c r="G20" s="70">
        <v>0</v>
      </c>
      <c r="H20" s="71">
        <v>-477138.53</v>
      </c>
      <c r="I20" s="72">
        <v>27649.279999999999</v>
      </c>
      <c r="L20" s="73"/>
    </row>
    <row r="21" spans="2:13" ht="13.5" customHeight="1" x14ac:dyDescent="0.2">
      <c r="B21" s="41" t="s">
        <v>34</v>
      </c>
      <c r="C21" s="30" t="s">
        <v>12</v>
      </c>
      <c r="D21" s="74" t="s">
        <v>35</v>
      </c>
      <c r="E21" s="75">
        <f>'[1]FEVEREIRO-2024'!F21</f>
        <v>59780058.369999997</v>
      </c>
      <c r="F21" s="44">
        <f t="shared" si="0"/>
        <v>59483789.609999999</v>
      </c>
      <c r="G21" s="45">
        <v>0</v>
      </c>
      <c r="H21" s="45">
        <v>0</v>
      </c>
      <c r="I21" s="76">
        <v>-296268.76</v>
      </c>
      <c r="K21" s="77"/>
      <c r="L21" s="52"/>
    </row>
    <row r="22" spans="2:13" ht="13.5" customHeight="1" x14ac:dyDescent="0.2">
      <c r="B22" s="47" t="s">
        <v>36</v>
      </c>
      <c r="C22" s="31"/>
      <c r="D22" s="56" t="s">
        <v>37</v>
      </c>
      <c r="E22" s="1">
        <f>'[1]FEVEREIRO-2024'!F22</f>
        <v>19777449.689999994</v>
      </c>
      <c r="F22" s="24">
        <f t="shared" si="0"/>
        <v>19934963.909999993</v>
      </c>
      <c r="G22" s="8">
        <v>0</v>
      </c>
      <c r="H22" s="8">
        <v>0</v>
      </c>
      <c r="I22" s="2">
        <v>157514.22</v>
      </c>
      <c r="L22" s="52"/>
    </row>
    <row r="23" spans="2:13" ht="13.5" customHeight="1" thickBot="1" x14ac:dyDescent="0.25">
      <c r="B23" s="62" t="s">
        <v>38</v>
      </c>
      <c r="C23" s="32"/>
      <c r="D23" s="63" t="s">
        <v>39</v>
      </c>
      <c r="E23" s="9">
        <f>'[1]FEVEREIRO-2024'!F23</f>
        <v>18365844.169999998</v>
      </c>
      <c r="F23" s="64">
        <f t="shared" si="0"/>
        <v>18316623.449999999</v>
      </c>
      <c r="G23" s="15">
        <v>0</v>
      </c>
      <c r="H23" s="15">
        <v>0</v>
      </c>
      <c r="I23" s="78">
        <v>-49220.72</v>
      </c>
      <c r="J23" s="54"/>
      <c r="K23" s="34"/>
    </row>
    <row r="24" spans="2:13" ht="13.5" customHeight="1" thickBot="1" x14ac:dyDescent="0.25">
      <c r="B24" s="66" t="s">
        <v>24</v>
      </c>
      <c r="C24" s="66" t="s">
        <v>40</v>
      </c>
      <c r="D24" s="67" t="s">
        <v>41</v>
      </c>
      <c r="E24" s="68">
        <f>'[1]FEVEREIRO-2024'!F24</f>
        <v>1.1999999999992732</v>
      </c>
      <c r="F24" s="69">
        <f t="shared" si="0"/>
        <v>1.2099999999992732</v>
      </c>
      <c r="G24" s="70">
        <v>0</v>
      </c>
      <c r="H24" s="70">
        <v>0</v>
      </c>
      <c r="I24" s="72">
        <v>0.01</v>
      </c>
      <c r="J24" s="34"/>
      <c r="K24" s="34"/>
    </row>
    <row r="25" spans="2:13" ht="13.5" customHeight="1" x14ac:dyDescent="0.2">
      <c r="B25" s="41" t="s">
        <v>42</v>
      </c>
      <c r="C25" s="30" t="s">
        <v>12</v>
      </c>
      <c r="D25" s="74" t="s">
        <v>43</v>
      </c>
      <c r="E25" s="75">
        <f>'[1]FEVEREIRO-2024'!F25</f>
        <v>37810516.579999991</v>
      </c>
      <c r="F25" s="44">
        <f t="shared" si="0"/>
        <v>38626876.629999988</v>
      </c>
      <c r="G25" s="79">
        <v>0</v>
      </c>
      <c r="H25" s="79">
        <v>0</v>
      </c>
      <c r="I25" s="46">
        <v>816360.05</v>
      </c>
      <c r="J25" s="80"/>
      <c r="K25" s="34"/>
    </row>
    <row r="26" spans="2:13" ht="13.5" customHeight="1" x14ac:dyDescent="0.2">
      <c r="B26" s="47" t="s">
        <v>44</v>
      </c>
      <c r="C26" s="31"/>
      <c r="D26" s="56" t="s">
        <v>45</v>
      </c>
      <c r="E26" s="1">
        <f>'[1]FEVEREIRO-2024'!F26</f>
        <v>13149729.600000001</v>
      </c>
      <c r="F26" s="24">
        <f t="shared" si="0"/>
        <v>12941450.570000002</v>
      </c>
      <c r="G26" s="3">
        <v>0</v>
      </c>
      <c r="H26" s="3">
        <v>0</v>
      </c>
      <c r="I26" s="6">
        <v>-208279.03</v>
      </c>
      <c r="J26" s="80"/>
      <c r="K26" s="34"/>
    </row>
    <row r="27" spans="2:13" ht="15" customHeight="1" x14ac:dyDescent="0.2">
      <c r="B27" s="47" t="s">
        <v>46</v>
      </c>
      <c r="C27" s="31"/>
      <c r="D27" s="56" t="s">
        <v>47</v>
      </c>
      <c r="E27" s="1">
        <f>'[1]FEVEREIRO-2024'!F27</f>
        <v>8334256.7800000012</v>
      </c>
      <c r="F27" s="24">
        <f t="shared" si="0"/>
        <v>8410720.0300000012</v>
      </c>
      <c r="G27" s="3">
        <v>0</v>
      </c>
      <c r="H27" s="3">
        <v>0</v>
      </c>
      <c r="I27" s="2">
        <v>76463.25</v>
      </c>
      <c r="J27" s="80"/>
      <c r="K27" s="34"/>
    </row>
    <row r="28" spans="2:13" ht="15" customHeight="1" thickBot="1" x14ac:dyDescent="0.25">
      <c r="B28" s="62" t="s">
        <v>48</v>
      </c>
      <c r="C28" s="32"/>
      <c r="D28" s="63" t="s">
        <v>49</v>
      </c>
      <c r="E28" s="9">
        <f>'[1]FEVEREIRO-2024'!F28</f>
        <v>53258242.520000003</v>
      </c>
      <c r="F28" s="15">
        <f t="shared" si="0"/>
        <v>53666534.700000003</v>
      </c>
      <c r="G28" s="14">
        <v>0</v>
      </c>
      <c r="H28" s="14">
        <v>0</v>
      </c>
      <c r="I28" s="65">
        <v>408292.18</v>
      </c>
      <c r="J28" s="80"/>
      <c r="K28" s="34"/>
    </row>
    <row r="29" spans="2:13" ht="11.25" customHeight="1" x14ac:dyDescent="0.2">
      <c r="B29" s="81" t="s">
        <v>24</v>
      </c>
      <c r="C29" s="31" t="s">
        <v>50</v>
      </c>
      <c r="D29" s="82" t="s">
        <v>51</v>
      </c>
      <c r="E29" s="43">
        <f>'[1]FEVEREIRO-2024'!F29</f>
        <v>9555363.8099999987</v>
      </c>
      <c r="F29" s="21">
        <f t="shared" si="0"/>
        <v>9702396.7599999998</v>
      </c>
      <c r="G29" s="21">
        <v>74529.8</v>
      </c>
      <c r="H29" s="21">
        <v>0</v>
      </c>
      <c r="I29" s="83">
        <v>72503.149999999994</v>
      </c>
      <c r="J29" s="84"/>
      <c r="K29" s="34"/>
    </row>
    <row r="30" spans="2:13" ht="12" customHeight="1" thickBot="1" x14ac:dyDescent="0.25">
      <c r="B30" s="47" t="s">
        <v>52</v>
      </c>
      <c r="C30" s="32"/>
      <c r="D30" s="56" t="s">
        <v>53</v>
      </c>
      <c r="E30" s="26">
        <f>'[1]FEVEREIRO-2024'!F30</f>
        <v>5.6024873629212379E-10</v>
      </c>
      <c r="F30" s="15">
        <f t="shared" si="0"/>
        <v>5.6024873629212379E-10</v>
      </c>
      <c r="G30" s="21">
        <v>0</v>
      </c>
      <c r="H30" s="21">
        <v>0</v>
      </c>
      <c r="I30" s="2">
        <v>0</v>
      </c>
      <c r="J30" s="80"/>
      <c r="K30" s="34"/>
    </row>
    <row r="31" spans="2:13" ht="13.5" customHeight="1" x14ac:dyDescent="0.2">
      <c r="B31" s="41" t="s">
        <v>54</v>
      </c>
      <c r="C31" s="30" t="s">
        <v>55</v>
      </c>
      <c r="D31" s="74" t="s">
        <v>56</v>
      </c>
      <c r="E31" s="75">
        <f>'[1]FEVEREIRO-2024'!F31</f>
        <v>20200857.390000004</v>
      </c>
      <c r="F31" s="24">
        <f t="shared" si="0"/>
        <v>20317582.410000004</v>
      </c>
      <c r="G31" s="43">
        <v>0</v>
      </c>
      <c r="H31" s="43">
        <v>0</v>
      </c>
      <c r="I31" s="46">
        <v>116725.02</v>
      </c>
      <c r="J31" s="34"/>
      <c r="K31" s="34"/>
    </row>
    <row r="32" spans="2:13" ht="13.5" customHeight="1" x14ac:dyDescent="0.2">
      <c r="B32" s="81" t="s">
        <v>57</v>
      </c>
      <c r="C32" s="31"/>
      <c r="D32" s="56" t="s">
        <v>58</v>
      </c>
      <c r="E32" s="1">
        <f>'[1]FEVEREIRO-2024'!F32</f>
        <v>65139852.000000007</v>
      </c>
      <c r="F32" s="24">
        <f t="shared" si="0"/>
        <v>65658615.250000007</v>
      </c>
      <c r="G32" s="1">
        <v>0</v>
      </c>
      <c r="H32" s="1">
        <v>0</v>
      </c>
      <c r="I32" s="2">
        <v>518763.25</v>
      </c>
      <c r="J32" s="34"/>
      <c r="K32" s="34"/>
    </row>
    <row r="33" spans="2:12" ht="13.5" customHeight="1" x14ac:dyDescent="0.2">
      <c r="B33" s="85" t="s">
        <v>59</v>
      </c>
      <c r="C33" s="31"/>
      <c r="D33" s="56" t="s">
        <v>60</v>
      </c>
      <c r="E33" s="1">
        <f>'[1]FEVEREIRO-2024'!F33</f>
        <v>11429267.519999998</v>
      </c>
      <c r="F33" s="24">
        <f t="shared" si="0"/>
        <v>11474325.649999999</v>
      </c>
      <c r="G33" s="1">
        <v>0</v>
      </c>
      <c r="H33" s="1">
        <v>0</v>
      </c>
      <c r="I33" s="2">
        <v>45058.13</v>
      </c>
      <c r="J33" s="86"/>
      <c r="K33" s="34"/>
    </row>
    <row r="34" spans="2:12" ht="13.5" customHeight="1" x14ac:dyDescent="0.2">
      <c r="B34" s="47" t="s">
        <v>61</v>
      </c>
      <c r="C34" s="31"/>
      <c r="D34" s="56" t="s">
        <v>62</v>
      </c>
      <c r="E34" s="1">
        <f>'[1]FEVEREIRO-2024'!F34</f>
        <v>10078725.73</v>
      </c>
      <c r="F34" s="24">
        <f t="shared" si="0"/>
        <v>10022372.1</v>
      </c>
      <c r="G34" s="3">
        <v>0</v>
      </c>
      <c r="H34" s="1">
        <v>0</v>
      </c>
      <c r="I34" s="4">
        <v>-56353.63</v>
      </c>
      <c r="J34" s="34"/>
      <c r="K34" s="34"/>
    </row>
    <row r="35" spans="2:12" ht="13.5" customHeight="1" x14ac:dyDescent="0.2">
      <c r="B35" s="47" t="s">
        <v>63</v>
      </c>
      <c r="C35" s="31"/>
      <c r="D35" s="56" t="s">
        <v>64</v>
      </c>
      <c r="E35" s="1">
        <f>'[1]FEVEREIRO-2024'!F35</f>
        <v>14059478.509999992</v>
      </c>
      <c r="F35" s="24">
        <f t="shared" si="0"/>
        <v>14143482.839999992</v>
      </c>
      <c r="G35" s="3">
        <v>0</v>
      </c>
      <c r="H35" s="3">
        <v>0</v>
      </c>
      <c r="I35" s="5">
        <v>84004.33</v>
      </c>
      <c r="J35" s="54"/>
      <c r="K35" s="34"/>
    </row>
    <row r="36" spans="2:12" ht="15.95" customHeight="1" x14ac:dyDescent="0.2">
      <c r="B36" s="47" t="s">
        <v>65</v>
      </c>
      <c r="C36" s="31"/>
      <c r="D36" s="56" t="s">
        <v>66</v>
      </c>
      <c r="E36" s="1">
        <f>'[1]FEVEREIRO-2024'!F36</f>
        <v>14470802.009999998</v>
      </c>
      <c r="F36" s="24">
        <f t="shared" si="0"/>
        <v>14407312.879999997</v>
      </c>
      <c r="G36" s="1">
        <v>0</v>
      </c>
      <c r="H36" s="3">
        <v>0</v>
      </c>
      <c r="I36" s="6">
        <v>-63489.13</v>
      </c>
      <c r="J36" s="87"/>
      <c r="K36" s="34"/>
      <c r="L36" s="60"/>
    </row>
    <row r="37" spans="2:12" ht="15.95" customHeight="1" x14ac:dyDescent="0.2">
      <c r="B37" s="47" t="s">
        <v>67</v>
      </c>
      <c r="C37" s="31"/>
      <c r="D37" s="56" t="s">
        <v>68</v>
      </c>
      <c r="E37" s="1">
        <f>'[1]FEVEREIRO-2024'!F37</f>
        <v>19196266.189999998</v>
      </c>
      <c r="F37" s="24">
        <f t="shared" si="0"/>
        <v>19847886.879999999</v>
      </c>
      <c r="G37" s="1">
        <v>0</v>
      </c>
      <c r="H37" s="1">
        <v>0</v>
      </c>
      <c r="I37" s="2">
        <v>651620.68999999994</v>
      </c>
      <c r="J37" s="88"/>
      <c r="K37" s="88"/>
      <c r="L37" s="89"/>
    </row>
    <row r="38" spans="2:12" ht="14.25" customHeight="1" x14ac:dyDescent="0.2">
      <c r="B38" s="47" t="s">
        <v>69</v>
      </c>
      <c r="C38" s="31"/>
      <c r="D38" s="7" t="s">
        <v>70</v>
      </c>
      <c r="E38" s="1">
        <f>'[1]FEVEREIRO-2024'!F38</f>
        <v>15656431.739999998</v>
      </c>
      <c r="F38" s="24">
        <f t="shared" si="0"/>
        <v>16200944.419999998</v>
      </c>
      <c r="G38" s="3">
        <v>0</v>
      </c>
      <c r="H38" s="1">
        <v>0</v>
      </c>
      <c r="I38" s="2">
        <v>544512.68000000005</v>
      </c>
      <c r="J38" s="88"/>
      <c r="K38" s="88" t="s">
        <v>71</v>
      </c>
      <c r="L38" s="90"/>
    </row>
    <row r="39" spans="2:12" ht="14.25" customHeight="1" x14ac:dyDescent="0.2">
      <c r="B39" s="85" t="s">
        <v>72</v>
      </c>
      <c r="C39" s="31"/>
      <c r="D39" s="91" t="s">
        <v>73</v>
      </c>
      <c r="E39" s="1">
        <f>'[1]FEVEREIRO-2024'!F39</f>
        <v>64404205.939999975</v>
      </c>
      <c r="F39" s="8">
        <f t="shared" si="0"/>
        <v>64963526.769999973</v>
      </c>
      <c r="G39" s="8">
        <v>0</v>
      </c>
      <c r="H39" s="9">
        <v>0</v>
      </c>
      <c r="I39" s="10">
        <v>559320.82999999996</v>
      </c>
      <c r="J39" s="88"/>
      <c r="K39" s="88"/>
      <c r="L39" s="90"/>
    </row>
    <row r="40" spans="2:12" ht="14.25" customHeight="1" x14ac:dyDescent="0.2">
      <c r="B40" s="47" t="s">
        <v>74</v>
      </c>
      <c r="C40" s="31"/>
      <c r="D40" s="11" t="s">
        <v>75</v>
      </c>
      <c r="E40" s="1">
        <f>'[1]FEVEREIRO-2024'!F40</f>
        <v>2344106.52</v>
      </c>
      <c r="F40" s="3">
        <f t="shared" si="0"/>
        <v>2365776.4</v>
      </c>
      <c r="G40" s="3">
        <v>0</v>
      </c>
      <c r="H40" s="3">
        <v>0</v>
      </c>
      <c r="I40" s="2">
        <v>21669.88</v>
      </c>
      <c r="J40" s="88"/>
      <c r="K40" s="88"/>
      <c r="L40" s="90"/>
    </row>
    <row r="41" spans="2:12" ht="14.25" customHeight="1" x14ac:dyDescent="0.2">
      <c r="B41" s="47" t="s">
        <v>76</v>
      </c>
      <c r="C41" s="31"/>
      <c r="D41" s="11" t="s">
        <v>77</v>
      </c>
      <c r="E41" s="1">
        <f>'[1]FEVEREIRO-2024'!F41</f>
        <v>7161189.4999999981</v>
      </c>
      <c r="F41" s="3">
        <f t="shared" si="0"/>
        <v>7215041.9199999981</v>
      </c>
      <c r="G41" s="12">
        <v>0</v>
      </c>
      <c r="H41" s="12">
        <v>0</v>
      </c>
      <c r="I41" s="3">
        <v>53852.42</v>
      </c>
      <c r="J41" s="88"/>
      <c r="K41" s="88"/>
      <c r="L41" s="90"/>
    </row>
    <row r="42" spans="2:12" ht="14.25" customHeight="1" thickBot="1" x14ac:dyDescent="0.25">
      <c r="B42" s="29" t="s">
        <v>78</v>
      </c>
      <c r="C42" s="32"/>
      <c r="D42" s="13" t="s">
        <v>79</v>
      </c>
      <c r="E42" s="92">
        <f>'[1]FEVEREIRO-2024'!F42</f>
        <v>4679440.0200000005</v>
      </c>
      <c r="F42" s="14">
        <f t="shared" si="0"/>
        <v>4708392.5000000009</v>
      </c>
      <c r="G42" s="15">
        <v>0</v>
      </c>
      <c r="H42" s="16">
        <v>0</v>
      </c>
      <c r="I42" s="15">
        <v>28952.48</v>
      </c>
      <c r="J42" s="88"/>
      <c r="K42" s="88"/>
      <c r="L42" s="90"/>
    </row>
    <row r="43" spans="2:12" ht="15" customHeight="1" x14ac:dyDescent="0.2">
      <c r="B43" s="81" t="s">
        <v>80</v>
      </c>
      <c r="C43" s="30" t="s">
        <v>81</v>
      </c>
      <c r="D43" s="93" t="s">
        <v>82</v>
      </c>
      <c r="E43" s="75">
        <f>'[1]FEVEREIRO-2024'!F43</f>
        <v>6425987.2700000005</v>
      </c>
      <c r="F43" s="24">
        <f t="shared" si="0"/>
        <v>6457219.1800000006</v>
      </c>
      <c r="G43" s="94">
        <v>0</v>
      </c>
      <c r="H43" s="45">
        <v>0</v>
      </c>
      <c r="I43" s="95">
        <v>31231.91</v>
      </c>
      <c r="J43" s="88"/>
      <c r="K43" s="88"/>
      <c r="L43" s="90"/>
    </row>
    <row r="44" spans="2:12" ht="13.5" customHeight="1" x14ac:dyDescent="0.2">
      <c r="B44" s="47" t="s">
        <v>83</v>
      </c>
      <c r="C44" s="31"/>
      <c r="D44" s="82" t="s">
        <v>84</v>
      </c>
      <c r="E44" s="1">
        <f>'[1]FEVEREIRO-2024'!F44</f>
        <v>14239148.659999998</v>
      </c>
      <c r="F44" s="24">
        <f t="shared" si="0"/>
        <v>14301923.689999998</v>
      </c>
      <c r="G44" s="94">
        <v>0</v>
      </c>
      <c r="H44" s="3">
        <v>0</v>
      </c>
      <c r="I44" s="96">
        <v>62775.03</v>
      </c>
      <c r="J44" s="88"/>
      <c r="K44" s="88"/>
      <c r="L44" s="73"/>
    </row>
    <row r="45" spans="2:12" ht="15" customHeight="1" x14ac:dyDescent="0.2">
      <c r="B45" s="47" t="s">
        <v>85</v>
      </c>
      <c r="C45" s="31"/>
      <c r="D45" s="11" t="s">
        <v>86</v>
      </c>
      <c r="E45" s="1">
        <f>'[1]FEVEREIRO-2024'!F45</f>
        <v>638336.81000000006</v>
      </c>
      <c r="F45" s="3">
        <f t="shared" si="0"/>
        <v>626428.7300000001</v>
      </c>
      <c r="G45" s="97">
        <v>0</v>
      </c>
      <c r="H45" s="98">
        <v>0</v>
      </c>
      <c r="I45" s="99">
        <v>-11908.08</v>
      </c>
      <c r="J45" s="88"/>
      <c r="K45" s="88"/>
      <c r="L45" s="73"/>
    </row>
    <row r="46" spans="2:12" ht="15" customHeight="1" thickBot="1" x14ac:dyDescent="0.25">
      <c r="B46" s="29" t="s">
        <v>87</v>
      </c>
      <c r="C46" s="32"/>
      <c r="D46" s="17" t="s">
        <v>88</v>
      </c>
      <c r="E46" s="92">
        <f>'[1]FEVEREIRO-2024'!F46</f>
        <v>48557.439999999871</v>
      </c>
      <c r="F46" s="14">
        <f t="shared" si="0"/>
        <v>48976.869999999872</v>
      </c>
      <c r="G46" s="18">
        <v>0</v>
      </c>
      <c r="H46" s="19">
        <v>0</v>
      </c>
      <c r="I46" s="20">
        <v>419.43</v>
      </c>
      <c r="J46" s="88"/>
      <c r="K46" s="100"/>
    </row>
    <row r="47" spans="2:12" ht="13.5" customHeight="1" x14ac:dyDescent="0.2">
      <c r="B47" s="81" t="s">
        <v>89</v>
      </c>
      <c r="C47" s="30" t="s">
        <v>90</v>
      </c>
      <c r="D47" s="82" t="s">
        <v>91</v>
      </c>
      <c r="E47" s="75">
        <f>'[1]FEVEREIRO-2024'!F47</f>
        <v>3795148.9399999985</v>
      </c>
      <c r="F47" s="24">
        <f t="shared" si="0"/>
        <v>3832082.3499999987</v>
      </c>
      <c r="G47" s="21">
        <v>0</v>
      </c>
      <c r="H47" s="21">
        <v>0</v>
      </c>
      <c r="I47" s="22">
        <v>36933.410000000003</v>
      </c>
      <c r="J47" s="88"/>
      <c r="K47" s="88"/>
    </row>
    <row r="48" spans="2:12" ht="13.5" customHeight="1" x14ac:dyDescent="0.2">
      <c r="B48" s="47" t="s">
        <v>92</v>
      </c>
      <c r="C48" s="31"/>
      <c r="D48" s="56" t="s">
        <v>93</v>
      </c>
      <c r="E48" s="1">
        <f>'[1]FEVEREIRO-2024'!F48</f>
        <v>1476119.1899999997</v>
      </c>
      <c r="F48" s="24">
        <f t="shared" si="0"/>
        <v>1488405.1499999997</v>
      </c>
      <c r="G48" s="3">
        <v>0</v>
      </c>
      <c r="H48" s="3">
        <v>0</v>
      </c>
      <c r="I48" s="23">
        <v>12285.96</v>
      </c>
      <c r="J48" s="88"/>
      <c r="K48" s="88"/>
    </row>
    <row r="49" spans="2:11" ht="13.5" customHeight="1" x14ac:dyDescent="0.2">
      <c r="B49" s="47" t="s">
        <v>94</v>
      </c>
      <c r="C49" s="31"/>
      <c r="D49" s="56" t="s">
        <v>95</v>
      </c>
      <c r="E49" s="1">
        <f>'[1]FEVEREIRO-2024'!F49</f>
        <v>30736753.359999999</v>
      </c>
      <c r="F49" s="24">
        <f t="shared" si="0"/>
        <v>30906567.969999999</v>
      </c>
      <c r="G49" s="3">
        <v>0</v>
      </c>
      <c r="H49" s="3">
        <v>0</v>
      </c>
      <c r="I49" s="23">
        <v>169814.61</v>
      </c>
      <c r="J49" s="34"/>
      <c r="K49" s="34"/>
    </row>
    <row r="50" spans="2:11" ht="13.5" customHeight="1" x14ac:dyDescent="0.2">
      <c r="B50" s="47" t="s">
        <v>96</v>
      </c>
      <c r="C50" s="31"/>
      <c r="D50" s="11" t="s">
        <v>97</v>
      </c>
      <c r="E50" s="1">
        <f>'[1]FEVEREIRO-2024'!F50</f>
        <v>4519614.1000000024</v>
      </c>
      <c r="F50" s="3">
        <f t="shared" si="0"/>
        <v>4555652.0100000026</v>
      </c>
      <c r="G50" s="8">
        <v>0</v>
      </c>
      <c r="H50" s="8">
        <v>0</v>
      </c>
      <c r="I50" s="23">
        <v>36037.910000000003</v>
      </c>
      <c r="J50" s="34"/>
      <c r="K50" s="34"/>
    </row>
    <row r="51" spans="2:11" ht="13.5" customHeight="1" x14ac:dyDescent="0.2">
      <c r="B51" s="47" t="s">
        <v>98</v>
      </c>
      <c r="C51" s="31"/>
      <c r="D51" s="11" t="s">
        <v>99</v>
      </c>
      <c r="E51" s="1">
        <f>'[1]FEVEREIRO-2024'!F51</f>
        <v>5829375.7100000009</v>
      </c>
      <c r="F51" s="3">
        <f t="shared" si="0"/>
        <v>5882957.7200000007</v>
      </c>
      <c r="G51" s="8">
        <v>0</v>
      </c>
      <c r="H51" s="8">
        <v>0</v>
      </c>
      <c r="I51" s="23">
        <v>53582.01</v>
      </c>
      <c r="J51" s="34"/>
      <c r="K51" s="34"/>
    </row>
    <row r="52" spans="2:11" ht="13.5" customHeight="1" x14ac:dyDescent="0.2">
      <c r="B52" s="47" t="s">
        <v>100</v>
      </c>
      <c r="C52" s="31"/>
      <c r="D52" s="11" t="s">
        <v>101</v>
      </c>
      <c r="E52" s="1">
        <f>'[1]FEVEREIRO-2024'!F52</f>
        <v>344616.65999999922</v>
      </c>
      <c r="F52" s="3">
        <f t="shared" si="0"/>
        <v>347470.97999999922</v>
      </c>
      <c r="G52" s="1">
        <v>0</v>
      </c>
      <c r="H52" s="3">
        <v>0</v>
      </c>
      <c r="I52" s="23">
        <v>2854.32</v>
      </c>
      <c r="J52" s="34"/>
      <c r="K52" s="101"/>
    </row>
    <row r="53" spans="2:11" ht="13.5" customHeight="1" thickBot="1" x14ac:dyDescent="0.25">
      <c r="B53" s="29" t="s">
        <v>102</v>
      </c>
      <c r="C53" s="32"/>
      <c r="D53" s="25" t="s">
        <v>103</v>
      </c>
      <c r="E53" s="92">
        <f>'[1]FEVEREIRO-2024'!F53</f>
        <v>11409289.540000001</v>
      </c>
      <c r="F53" s="15">
        <f t="shared" si="0"/>
        <v>11479631.010000002</v>
      </c>
      <c r="G53" s="26">
        <v>0</v>
      </c>
      <c r="H53" s="26">
        <v>0</v>
      </c>
      <c r="I53" s="27">
        <v>70341.47</v>
      </c>
      <c r="J53" s="34"/>
      <c r="K53" s="101"/>
    </row>
    <row r="54" spans="2:11" ht="15" customHeight="1" thickBot="1" x14ac:dyDescent="0.25">
      <c r="B54" s="29" t="s">
        <v>104</v>
      </c>
      <c r="C54" s="66" t="s">
        <v>105</v>
      </c>
      <c r="D54" s="102" t="s">
        <v>106</v>
      </c>
      <c r="E54" s="26">
        <f>'[1]FEVEREIRO-2024'!F54</f>
        <v>31388587.900000006</v>
      </c>
      <c r="F54" s="24">
        <f t="shared" si="0"/>
        <v>31674364.740000006</v>
      </c>
      <c r="G54" s="14">
        <v>0</v>
      </c>
      <c r="H54" s="14">
        <v>0</v>
      </c>
      <c r="I54" s="28">
        <v>285776.84000000003</v>
      </c>
      <c r="J54" s="34"/>
      <c r="K54" s="101"/>
    </row>
    <row r="55" spans="2:11" ht="13.5" customHeight="1" thickBot="1" x14ac:dyDescent="0.25">
      <c r="B55" s="103" t="s">
        <v>107</v>
      </c>
      <c r="C55" s="104"/>
      <c r="D55" s="105"/>
      <c r="E55" s="106">
        <f>SUM(E10:E54)</f>
        <v>1228219248.4600003</v>
      </c>
      <c r="F55" s="107">
        <f>SUM(F10:F54)</f>
        <v>1242778049.7900002</v>
      </c>
      <c r="G55" s="108">
        <f>SUM(G10:G54)</f>
        <v>10140705.24</v>
      </c>
      <c r="H55" s="109">
        <f>SUM(H10:H54)</f>
        <v>-3988125.67</v>
      </c>
      <c r="I55" s="109">
        <f>SUM(I10:I54)</f>
        <v>8406221.7599999998</v>
      </c>
      <c r="J55" s="34"/>
      <c r="K55" s="53"/>
    </row>
    <row r="56" spans="2:11" ht="10.5" customHeight="1" x14ac:dyDescent="0.2">
      <c r="B56" s="110"/>
      <c r="C56" s="110"/>
      <c r="D56" s="110"/>
      <c r="E56" s="110"/>
      <c r="F56" s="110"/>
      <c r="G56" s="111"/>
      <c r="H56" s="111"/>
      <c r="I56" s="111"/>
      <c r="J56" s="34"/>
      <c r="K56" s="53"/>
    </row>
    <row r="57" spans="2:11" ht="10.5" customHeight="1" x14ac:dyDescent="0.2">
      <c r="B57" s="110" t="s">
        <v>108</v>
      </c>
      <c r="C57" s="110"/>
      <c r="D57" s="53"/>
      <c r="E57" s="112"/>
      <c r="F57" s="113"/>
      <c r="G57" s="114"/>
      <c r="H57" s="115" t="s">
        <v>109</v>
      </c>
      <c r="I57" s="115"/>
      <c r="J57" s="34"/>
      <c r="K57" s="53"/>
    </row>
    <row r="58" spans="2:11" ht="10.5" customHeight="1" x14ac:dyDescent="0.2">
      <c r="B58" s="110"/>
      <c r="C58" s="110"/>
      <c r="D58" s="53"/>
      <c r="E58" s="112"/>
      <c r="F58" s="113"/>
      <c r="G58" s="114"/>
      <c r="H58" s="116"/>
      <c r="I58" s="116"/>
      <c r="J58" s="34"/>
      <c r="K58" s="53"/>
    </row>
    <row r="59" spans="2:11" ht="13.5" customHeight="1" x14ac:dyDescent="0.2">
      <c r="B59" s="53" t="s">
        <v>110</v>
      </c>
      <c r="C59" s="53"/>
      <c r="D59" s="53" t="s">
        <v>110</v>
      </c>
      <c r="E59" s="110"/>
      <c r="F59" s="110"/>
      <c r="G59" s="110"/>
      <c r="H59" s="113"/>
      <c r="I59" s="113"/>
      <c r="J59" s="34"/>
      <c r="K59" s="53"/>
    </row>
    <row r="60" spans="2:11" ht="12" customHeight="1" x14ac:dyDescent="0.2">
      <c r="B60" s="38" t="s">
        <v>111</v>
      </c>
      <c r="C60" s="38"/>
      <c r="D60" s="38" t="s">
        <v>112</v>
      </c>
      <c r="E60" s="110"/>
      <c r="F60" s="110"/>
      <c r="G60" s="110"/>
      <c r="H60" s="73"/>
      <c r="I60" s="73"/>
    </row>
    <row r="61" spans="2:11" ht="13.5" customHeight="1" x14ac:dyDescent="0.2">
      <c r="B61" s="53" t="s">
        <v>113</v>
      </c>
      <c r="C61" s="53"/>
      <c r="D61" s="53" t="s">
        <v>114</v>
      </c>
      <c r="E61" s="110"/>
      <c r="F61" s="110"/>
      <c r="G61" s="110"/>
      <c r="H61" s="34"/>
      <c r="I61" s="34"/>
    </row>
    <row r="62" spans="2:11" ht="11.25" customHeight="1" x14ac:dyDescent="0.2">
      <c r="B62" s="53"/>
      <c r="C62" s="53"/>
      <c r="D62" s="117"/>
      <c r="E62" s="118"/>
      <c r="F62" s="118"/>
      <c r="G62" s="110"/>
      <c r="H62" s="34"/>
      <c r="I62" s="34"/>
    </row>
    <row r="63" spans="2:11" ht="11.25" customHeight="1" x14ac:dyDescent="0.2">
      <c r="B63" s="119" t="s">
        <v>115</v>
      </c>
      <c r="C63" s="119"/>
      <c r="D63" s="119"/>
      <c r="E63" s="119"/>
      <c r="F63" s="119"/>
      <c r="G63" s="119"/>
      <c r="H63" s="119"/>
      <c r="I63" s="119"/>
    </row>
    <row r="64" spans="2:11" ht="9" customHeight="1" x14ac:dyDescent="0.2">
      <c r="B64" s="120" t="s">
        <v>116</v>
      </c>
      <c r="C64" s="120"/>
      <c r="D64" s="120"/>
      <c r="E64" s="120"/>
      <c r="F64" s="120"/>
      <c r="G64" s="120"/>
      <c r="H64" s="120"/>
      <c r="I64" s="120"/>
    </row>
    <row r="65" spans="1:10" ht="12.75" customHeight="1" x14ac:dyDescent="0.2">
      <c r="B65" s="121" t="s">
        <v>117</v>
      </c>
      <c r="C65" s="121"/>
      <c r="D65" s="121"/>
      <c r="E65" s="121"/>
      <c r="F65" s="121"/>
      <c r="G65" s="121"/>
      <c r="H65" s="121"/>
      <c r="I65" s="121"/>
    </row>
    <row r="66" spans="1:10" ht="12" customHeight="1" x14ac:dyDescent="0.2">
      <c r="B66" s="122"/>
      <c r="C66" s="122"/>
      <c r="D66" s="123"/>
      <c r="E66" s="53"/>
      <c r="F66" s="124"/>
      <c r="G66" s="110"/>
      <c r="H66" s="34"/>
      <c r="I66" s="34"/>
    </row>
    <row r="67" spans="1:10" ht="15.75" customHeight="1" x14ac:dyDescent="0.2">
      <c r="B67" s="122"/>
      <c r="C67" s="122"/>
      <c r="D67" s="123"/>
      <c r="E67" s="122"/>
      <c r="F67" s="122"/>
      <c r="G67" s="125"/>
      <c r="H67" s="34"/>
      <c r="I67" s="34"/>
    </row>
    <row r="68" spans="1:10" ht="14.25" customHeight="1" x14ac:dyDescent="0.2">
      <c r="B68" s="126"/>
      <c r="C68" s="126"/>
      <c r="D68" s="123"/>
      <c r="E68" s="126"/>
      <c r="F68" s="126"/>
      <c r="G68" s="110"/>
      <c r="H68" s="34"/>
      <c r="I68" s="34"/>
    </row>
    <row r="69" spans="1:10" ht="12" customHeight="1" x14ac:dyDescent="0.2">
      <c r="A69" s="34"/>
      <c r="B69" s="127"/>
      <c r="C69" s="127"/>
      <c r="D69" s="127"/>
      <c r="E69" s="128"/>
      <c r="F69" s="128"/>
      <c r="G69" s="129"/>
      <c r="H69" s="129"/>
      <c r="I69" s="117"/>
    </row>
    <row r="70" spans="1:10" ht="10.5" customHeight="1" x14ac:dyDescent="0.2">
      <c r="B70" s="130"/>
      <c r="C70" s="130"/>
      <c r="D70" s="130"/>
      <c r="E70" s="130"/>
      <c r="F70" s="130"/>
      <c r="G70" s="130"/>
      <c r="H70" s="130"/>
      <c r="I70" s="130"/>
    </row>
    <row r="71" spans="1:10" ht="12.75" customHeight="1" x14ac:dyDescent="0.2">
      <c r="B71" s="110"/>
      <c r="C71" s="110"/>
      <c r="D71" s="110"/>
      <c r="E71" s="110"/>
      <c r="F71" s="110"/>
      <c r="G71" s="110"/>
      <c r="H71" s="110"/>
      <c r="I71" s="110"/>
    </row>
    <row r="72" spans="1:10" x14ac:dyDescent="0.2">
      <c r="B72" s="110"/>
      <c r="C72" s="110"/>
      <c r="D72" s="110"/>
      <c r="E72" s="110"/>
      <c r="F72" s="110"/>
      <c r="G72" s="110"/>
      <c r="H72" s="110"/>
      <c r="I72" s="110"/>
    </row>
    <row r="73" spans="1:10" x14ac:dyDescent="0.2">
      <c r="D73" s="110"/>
      <c r="F73" s="52"/>
    </row>
    <row r="74" spans="1:10" x14ac:dyDescent="0.2">
      <c r="D74" s="110"/>
    </row>
    <row r="75" spans="1:10" x14ac:dyDescent="0.2">
      <c r="D75" s="110"/>
    </row>
    <row r="76" spans="1:10" x14ac:dyDescent="0.2">
      <c r="D76" s="110"/>
      <c r="E76" s="131"/>
      <c r="F76" s="77"/>
      <c r="G76" s="77"/>
      <c r="H76" s="77"/>
      <c r="I76" s="77"/>
      <c r="J76" s="77"/>
    </row>
    <row r="77" spans="1:10" x14ac:dyDescent="0.2">
      <c r="D77" s="110"/>
    </row>
    <row r="78" spans="1:10" x14ac:dyDescent="0.2">
      <c r="D78" s="110"/>
    </row>
    <row r="79" spans="1:10" x14ac:dyDescent="0.2">
      <c r="D79" s="110"/>
    </row>
    <row r="80" spans="1:10" x14ac:dyDescent="0.2">
      <c r="D80" s="110"/>
    </row>
    <row r="81" spans="4:4" x14ac:dyDescent="0.2">
      <c r="D81" s="110"/>
    </row>
    <row r="82" spans="4:4" x14ac:dyDescent="0.2">
      <c r="D82" s="110"/>
    </row>
  </sheetData>
  <mergeCells count="15">
    <mergeCell ref="B63:I63"/>
    <mergeCell ref="B64:I64"/>
    <mergeCell ref="B65:I65"/>
    <mergeCell ref="C29:C30"/>
    <mergeCell ref="C31:C42"/>
    <mergeCell ref="C43:C46"/>
    <mergeCell ref="C47:C53"/>
    <mergeCell ref="B55:D55"/>
    <mergeCell ref="H57:I57"/>
    <mergeCell ref="C25:C28"/>
    <mergeCell ref="B3:I3"/>
    <mergeCell ref="B4:I4"/>
    <mergeCell ref="B6:I7"/>
    <mergeCell ref="C10:C19"/>
    <mergeCell ref="C21:C23"/>
  </mergeCells>
  <printOptions horizontalCentered="1"/>
  <pageMargins left="0.19685039370078741" right="0.19685039370078741" top="0.19685039370078741" bottom="0.19685039370078741" header="0.31496062992125984" footer="0.19685039370078741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dcterms:created xsi:type="dcterms:W3CDTF">2024-04-05T17:26:34Z</dcterms:created>
  <dcterms:modified xsi:type="dcterms:W3CDTF">2024-04-19T17:00:12Z</dcterms:modified>
</cp:coreProperties>
</file>