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COMPOSIÇÃO DA CARTEIRA DO FUNDO DE INVESTIMENTOS - JANEIRO A DEZEMBRO-2024\PDF\"/>
    </mc:Choice>
  </mc:AlternateContent>
  <xr:revisionPtr revIDLastSave="0" documentId="8_{9FE08F11-8494-40F2-944F-C453BC2D4B2B}" xr6:coauthVersionLast="47" xr6:coauthVersionMax="47" xr10:uidLastSave="{00000000-0000-0000-0000-000000000000}"/>
  <bookViews>
    <workbookView xWindow="-120" yWindow="-120" windowWidth="24240" windowHeight="13020" xr2:uid="{3B54EB80-A0F1-47A6-9E72-63C26F692902}"/>
  </bookViews>
  <sheets>
    <sheet name="ABRIL-202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G55" i="1"/>
  <c r="E55" i="1"/>
  <c r="E54" i="1"/>
  <c r="F54" i="1" s="1"/>
  <c r="F53" i="1"/>
  <c r="E53" i="1"/>
  <c r="F52" i="1"/>
  <c r="E52" i="1"/>
  <c r="F51" i="1"/>
  <c r="E51" i="1"/>
  <c r="E50" i="1"/>
  <c r="F50" i="1" s="1"/>
  <c r="E49" i="1"/>
  <c r="F49" i="1" s="1"/>
  <c r="E48" i="1"/>
  <c r="F48" i="1" s="1"/>
  <c r="E47" i="1"/>
  <c r="F47" i="1" s="1"/>
  <c r="F46" i="1"/>
  <c r="E46" i="1"/>
  <c r="F45" i="1"/>
  <c r="E45" i="1"/>
  <c r="E44" i="1"/>
  <c r="F44" i="1" s="1"/>
  <c r="E43" i="1"/>
  <c r="F43" i="1" s="1"/>
  <c r="E42" i="1"/>
  <c r="F42" i="1" s="1"/>
  <c r="E41" i="1"/>
  <c r="F41" i="1" s="1"/>
  <c r="F40" i="1"/>
  <c r="E40" i="1"/>
  <c r="F39" i="1"/>
  <c r="E39" i="1"/>
  <c r="E38" i="1"/>
  <c r="F38" i="1" s="1"/>
  <c r="E37" i="1"/>
  <c r="F37" i="1" s="1"/>
  <c r="E36" i="1"/>
  <c r="F36" i="1" s="1"/>
  <c r="E35" i="1"/>
  <c r="F35" i="1" s="1"/>
  <c r="F34" i="1"/>
  <c r="E34" i="1"/>
  <c r="F33" i="1"/>
  <c r="E33" i="1"/>
  <c r="E32" i="1"/>
  <c r="F32" i="1" s="1"/>
  <c r="E31" i="1"/>
  <c r="F31" i="1" s="1"/>
  <c r="E30" i="1"/>
  <c r="F30" i="1" s="1"/>
  <c r="E29" i="1"/>
  <c r="F29" i="1" s="1"/>
  <c r="F28" i="1"/>
  <c r="E28" i="1"/>
  <c r="F27" i="1"/>
  <c r="E27" i="1"/>
  <c r="E26" i="1"/>
  <c r="F26" i="1" s="1"/>
  <c r="E25" i="1"/>
  <c r="F25" i="1" s="1"/>
  <c r="E24" i="1"/>
  <c r="F24" i="1" s="1"/>
  <c r="E23" i="1"/>
  <c r="F23" i="1" s="1"/>
  <c r="F22" i="1"/>
  <c r="E22" i="1"/>
  <c r="F21" i="1"/>
  <c r="E21" i="1"/>
  <c r="E20" i="1"/>
  <c r="F20" i="1" s="1"/>
  <c r="E19" i="1"/>
  <c r="F19" i="1" s="1"/>
  <c r="E18" i="1"/>
  <c r="F18" i="1" s="1"/>
  <c r="E17" i="1"/>
  <c r="F17" i="1" s="1"/>
  <c r="F16" i="1"/>
  <c r="E16" i="1"/>
  <c r="F15" i="1"/>
  <c r="E15" i="1"/>
  <c r="E14" i="1"/>
  <c r="F14" i="1" s="1"/>
  <c r="E13" i="1"/>
  <c r="F13" i="1" s="1"/>
  <c r="E12" i="1"/>
  <c r="F12" i="1" s="1"/>
  <c r="E11" i="1"/>
  <c r="F11" i="1" s="1"/>
  <c r="F10" i="1"/>
  <c r="E10" i="1"/>
  <c r="F55" i="1" l="1"/>
</calcChain>
</file>

<file path=xl/sharedStrings.xml><?xml version="1.0" encoding="utf-8"?>
<sst xmlns="http://schemas.openxmlformats.org/spreadsheetml/2006/main" count="119" uniqueCount="115">
  <si>
    <t>PREFEITURA MUNICIPAL DE BOA VISTA</t>
  </si>
  <si>
    <t>REGIME DE PREVIDÊNCIA SOCIAL DOS SERVIDORES PÚBLICOS DO MUNICÍPIO DE BOA VISTA - PRESSEM</t>
  </si>
  <si>
    <t>Composição da Carteira de Investimentos - ABRIL/2024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</si>
  <si>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</si>
  <si>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</si>
  <si>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</si>
  <si>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</si>
  <si>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</si>
  <si>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</si>
  <si>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</si>
  <si>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</si>
  <si>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</si>
  <si>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</si>
  <si>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</si>
  <si>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</si>
  <si>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</si>
  <si>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</si>
  <si>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</si>
  <si>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</si>
  <si>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</si>
  <si>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</si>
  <si>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</si>
  <si>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</si>
  <si>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</si>
  <si>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</si>
  <si>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</si>
  <si>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</si>
  <si>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</si>
  <si>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</si>
  <si>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r>
      <t>BB PREVIDENCIÁRIO RENDA FIXA INFLAÇÃO CRÉDITO PRIVADO FI</t>
    </r>
    <r>
      <rPr>
        <b/>
        <sz val="11"/>
        <color rgb="FFFF0000"/>
        <rFont val="Calibri"/>
        <family val="2"/>
        <scheme val="minor"/>
      </rPr>
      <t>*</t>
    </r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</si>
  <si>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</si>
  <si>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</si>
  <si>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</si>
  <si>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</si>
  <si>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</si>
  <si>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</si>
  <si>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</si>
  <si>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</si>
  <si>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</si>
  <si>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</si>
  <si>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</si>
  <si>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</si>
  <si>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</si>
  <si>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</si>
  <si>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</si>
  <si>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</si>
  <si>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</si>
  <si>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</si>
  <si>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</si>
  <si>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1"/>
        <rFont val="Calibri"/>
        <family val="2"/>
        <scheme val="minor"/>
      </rPr>
      <t>(Suprimentos de fundos)</t>
    </r>
  </si>
  <si>
    <t>3797-4/7917-0</t>
  </si>
  <si>
    <t>42.592.315/0001-15</t>
  </si>
  <si>
    <t>BB RF CP AUTOMÁTICO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</si>
  <si>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</si>
  <si>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</si>
  <si>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</si>
  <si>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</si>
  <si>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</si>
  <si>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</si>
  <si>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</si>
  <si>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</si>
  <si>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</si>
  <si>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</si>
  <si>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</si>
  <si>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</si>
  <si>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</si>
  <si>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</si>
  <si>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</si>
  <si>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</si>
  <si>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</si>
  <si>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</si>
  <si>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</si>
  <si>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</si>
  <si>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</si>
  <si>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</si>
  <si>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</si>
  <si>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</si>
  <si>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</si>
  <si>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</si>
  <si>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</si>
  <si>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</si>
  <si>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</si>
  <si>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</si>
  <si>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</si>
  <si>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</si>
  <si>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</si>
  <si>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</si>
  <si>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</si>
  <si>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</si>
  <si>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</si>
  <si>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</si>
  <si>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</si>
  <si>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</si>
  <si>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</si>
  <si>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</si>
  <si>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</si>
  <si>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</si>
  <si>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</si>
  <si>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</si>
  <si>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</si>
  <si>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</si>
  <si>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</si>
  <si>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</si>
  <si>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03.399.411/0001-90</t>
  </si>
  <si>
    <t>0522/432917-1</t>
  </si>
  <si>
    <t>BRADESCO FI RF REFERENCIADO DI PREMIUM</t>
  </si>
  <si>
    <t>SALDO TOTAL</t>
  </si>
  <si>
    <r>
      <t xml:space="preserve">*Houve uma alteração da nomenclatura do Fundo BB PREVIDENCIÁRIO RF CRÉDITO PRIVADO IPCA III FI, CNPJ: 14.091.645/0001-91, para </t>
    </r>
    <r>
      <rPr>
        <b/>
        <sz val="11"/>
        <color rgb="FFFF0000"/>
        <rFont val="Calibri"/>
        <family val="2"/>
        <scheme val="minor"/>
      </rPr>
      <t>BB PREVIDENCIÁRIO RENDA FIXA INFLAÇÃO CRÉDITO PRIVADO FI, CNPJ: 14.091.645/0001-91</t>
    </r>
    <r>
      <rPr>
        <sz val="11"/>
        <color rgb="FFFF0000"/>
        <rFont val="Calibri"/>
        <family val="2"/>
        <scheme val="minor"/>
      </rPr>
      <t>, conforme documento: Comunicado - Resultado Consulta Formal, do dia 09.05.2024 enviado pelo nosso Gerente Roberto Rivelino, do Banco do Brasil.</t>
    </r>
  </si>
  <si>
    <t>(Assinatura eletrônica)</t>
  </si>
  <si>
    <t>Anna Carolina Vieira de Siqueira e Silva</t>
  </si>
  <si>
    <t>Diretora de Administração e Finanças - DAFI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</si>
  <si>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</si>
  <si>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</si>
  <si>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</si>
  <si>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Boa Vista-RR, data constante no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</si>
</sst>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  <numFmt numFmtId="170" formatCode="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0" fillId="0" borderId="4" xfId="2" applyNumberFormat="1" applyFont="1" applyFill="1" applyBorder="1" applyAlignment="1">
      <alignment horizontal="center" vertical="center"/>
    </xf>
    <xf numFmtId="165" fontId="7" fillId="0" borderId="6" xfId="2" applyNumberFormat="1" applyFont="1" applyFill="1" applyBorder="1" applyAlignment="1">
      <alignment horizontal="center" vertical="center"/>
    </xf>
    <xf numFmtId="165" fontId="7" fillId="0" borderId="4" xfId="2" applyNumberFormat="1" applyFont="1" applyFill="1" applyBorder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5" fontId="0" fillId="0" borderId="7" xfId="2" applyNumberFormat="1" applyFont="1" applyFill="1" applyBorder="1" applyAlignment="1">
      <alignment horizontal="center" vertical="center"/>
    </xf>
    <xf numFmtId="165" fontId="7" fillId="0" borderId="10" xfId="2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4" fillId="0" borderId="0" xfId="1" applyNumberFormat="1" applyFont="1" applyBorder="1" applyAlignment="1"/>
    <xf numFmtId="166" fontId="4" fillId="0" borderId="0" xfId="1" applyNumberFormat="1" applyFont="1" applyBorder="1" applyAlignment="1"/>
    <xf numFmtId="165" fontId="7" fillId="0" borderId="11" xfId="2" applyNumberFormat="1" applyFont="1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center" vertical="center"/>
    </xf>
    <xf numFmtId="167" fontId="4" fillId="0" borderId="0" xfId="0" applyNumberFormat="1" applyFont="1"/>
    <xf numFmtId="0" fontId="4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left" vertical="center"/>
    </xf>
    <xf numFmtId="168" fontId="10" fillId="0" borderId="11" xfId="2" applyNumberFormat="1" applyFont="1" applyFill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4" fontId="7" fillId="0" borderId="7" xfId="1" applyNumberFormat="1" applyFont="1" applyFill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5" fontId="7" fillId="0" borderId="9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5" fontId="0" fillId="0" borderId="12" xfId="2" applyNumberFormat="1" applyFont="1" applyFill="1" applyBorder="1" applyAlignment="1">
      <alignment horizontal="center" vertical="center"/>
    </xf>
    <xf numFmtId="165" fontId="7" fillId="0" borderId="12" xfId="2" applyNumberFormat="1" applyFont="1" applyFill="1" applyBorder="1" applyAlignment="1">
      <alignment horizontal="center" vertical="center"/>
    </xf>
    <xf numFmtId="4" fontId="8" fillId="0" borderId="12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165" fontId="7" fillId="0" borderId="8" xfId="2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165" fontId="0" fillId="0" borderId="14" xfId="2" applyNumberFormat="1" applyFont="1" applyFill="1" applyBorder="1" applyAlignment="1">
      <alignment horizontal="center" vertical="center"/>
    </xf>
    <xf numFmtId="165" fontId="7" fillId="0" borderId="14" xfId="2" applyNumberFormat="1" applyFont="1" applyFill="1" applyBorder="1" applyAlignment="1">
      <alignment horizontal="center" vertical="center"/>
    </xf>
    <xf numFmtId="165" fontId="7" fillId="0" borderId="15" xfId="2" applyNumberFormat="1" applyFont="1" applyFill="1" applyBorder="1" applyAlignment="1">
      <alignment horizontal="center" vertical="center"/>
    </xf>
    <xf numFmtId="4" fontId="0" fillId="0" borderId="14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7" fillId="0" borderId="2" xfId="2" applyNumberFormat="1" applyFont="1" applyFill="1" applyBorder="1" applyAlignment="1">
      <alignment horizontal="center" vertical="center"/>
    </xf>
    <xf numFmtId="168" fontId="10" fillId="0" borderId="2" xfId="2" applyNumberFormat="1" applyFont="1" applyFill="1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165" fontId="8" fillId="0" borderId="2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8" fillId="0" borderId="12" xfId="2" applyNumberFormat="1" applyFont="1" applyFill="1" applyBorder="1" applyAlignment="1">
      <alignment horizontal="center" vertical="center"/>
    </xf>
    <xf numFmtId="4" fontId="0" fillId="0" borderId="12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68" fontId="3" fillId="0" borderId="7" xfId="1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vertical="center"/>
    </xf>
    <xf numFmtId="43" fontId="9" fillId="0" borderId="0" xfId="1" applyFont="1" applyBorder="1" applyAlignment="1"/>
    <xf numFmtId="0" fontId="7" fillId="0" borderId="17" xfId="0" applyFont="1" applyBorder="1" applyAlignment="1">
      <alignment horizontal="left" vertical="center"/>
    </xf>
    <xf numFmtId="43" fontId="4" fillId="0" borderId="0" xfId="1" applyFont="1" applyBorder="1" applyAlignment="1"/>
    <xf numFmtId="0" fontId="7" fillId="0" borderId="18" xfId="0" applyFont="1" applyBorder="1" applyAlignment="1">
      <alignment horizontal="left" vertical="center"/>
    </xf>
    <xf numFmtId="165" fontId="0" fillId="0" borderId="11" xfId="2" applyNumberFormat="1" applyFont="1" applyFill="1" applyBorder="1" applyAlignment="1">
      <alignment horizontal="center" vertical="center"/>
    </xf>
    <xf numFmtId="4" fontId="0" fillId="0" borderId="11" xfId="1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 wrapText="1"/>
    </xf>
    <xf numFmtId="165" fontId="8" fillId="0" borderId="7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165" fontId="7" fillId="0" borderId="14" xfId="2" applyNumberFormat="1" applyFont="1" applyFill="1" applyBorder="1" applyAlignment="1">
      <alignment horizontal="center" vertical="center" wrapText="1"/>
    </xf>
    <xf numFmtId="165" fontId="8" fillId="0" borderId="14" xfId="2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165" fontId="7" fillId="0" borderId="20" xfId="2" applyNumberFormat="1" applyFont="1" applyFill="1" applyBorder="1" applyAlignment="1">
      <alignment horizontal="center" vertical="center"/>
    </xf>
    <xf numFmtId="4" fontId="8" fillId="0" borderId="19" xfId="1" applyNumberFormat="1" applyFont="1" applyFill="1" applyBorder="1" applyAlignment="1">
      <alignment horizontal="center" vertical="center"/>
    </xf>
    <xf numFmtId="4" fontId="8" fillId="0" borderId="17" xfId="1" applyNumberFormat="1" applyFont="1" applyFill="1" applyBorder="1" applyAlignment="1">
      <alignment horizontal="center" vertical="center"/>
    </xf>
    <xf numFmtId="165" fontId="7" fillId="0" borderId="13" xfId="2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top"/>
    </xf>
    <xf numFmtId="0" fontId="7" fillId="0" borderId="21" xfId="0" applyFont="1" applyBorder="1" applyAlignment="1">
      <alignment horizontal="left" vertical="center"/>
    </xf>
    <xf numFmtId="165" fontId="7" fillId="0" borderId="22" xfId="2" applyNumberFormat="1" applyFont="1" applyFill="1" applyBorder="1" applyAlignment="1">
      <alignment horizontal="center" vertical="center"/>
    </xf>
    <xf numFmtId="165" fontId="7" fillId="0" borderId="15" xfId="2" applyNumberFormat="1" applyFont="1" applyFill="1" applyBorder="1" applyAlignment="1">
      <alignment horizontal="center" vertical="top"/>
    </xf>
    <xf numFmtId="4" fontId="0" fillId="0" borderId="23" xfId="1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8" fontId="3" fillId="0" borderId="12" xfId="0" applyNumberFormat="1" applyFont="1" applyBorder="1" applyAlignment="1">
      <alignment horizontal="center" vertical="center"/>
    </xf>
    <xf numFmtId="168" fontId="3" fillId="0" borderId="7" xfId="0" applyNumberFormat="1" applyFont="1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center" vertical="center"/>
    </xf>
    <xf numFmtId="169" fontId="4" fillId="0" borderId="0" xfId="0" applyNumberFormat="1" applyFont="1" applyAlignment="1">
      <alignment horizontal="center"/>
    </xf>
    <xf numFmtId="0" fontId="7" fillId="0" borderId="23" xfId="0" applyFont="1" applyBorder="1" applyAlignment="1">
      <alignment horizontal="left" vertical="center"/>
    </xf>
    <xf numFmtId="165" fontId="0" fillId="0" borderId="15" xfId="2" applyNumberFormat="1" applyFont="1" applyFill="1" applyBorder="1" applyAlignment="1">
      <alignment horizontal="center" vertical="center"/>
    </xf>
    <xf numFmtId="168" fontId="3" fillId="0" borderId="15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top"/>
    </xf>
    <xf numFmtId="4" fontId="0" fillId="0" borderId="15" xfId="1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7" fontId="10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4" fontId="1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15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2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7" fontId="9" fillId="0" borderId="0" xfId="0" applyNumberFormat="1" applyFont="1"/>
    <xf numFmtId="0" fontId="9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3324226</xdr:colOff>
      <xdr:row>1</xdr:row>
      <xdr:rowOff>9525</xdr:rowOff>
    </xdr:from>
    <xdr:to>
      <xdr:col>3</xdr:col>
      <xdr:colOff>3990975</xdr:colOff>
      <xdr:row>1</xdr:row>
      <xdr:rowOff>714375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2C7F5F9-BE72-4268-A393-EE710BA5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1" y="9525"/>
          <a:ext cx="66674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SERVERPRESSEM\DAF%20-%20Diretoria%20de%20Administra&#231;&#227;o%20e%20Finan&#231;as\DAFI%20-%20ODETE\COMPOSI&#199;&#195;O%20DA%20CARTEIRA%20DO%20FUNDO%20DE%20INVESTIMENTOS%20-%20JANEIRO%20A%20DEZEMBRO-2024\Composi&#231;&#227;o%20da%20Carteira%20do%20Fundo%20de%20Investimentos%20-CCFI-2023%20-%202024.xlsx" TargetMode="External"/><Relationship Id="rId2" Type="http://schemas.microsoft.com/office/2019/04/relationships/externalLinkLongPath" Target="/DAFI%20-%20ODETE/COMPOSI&#199;&#195;O%20DA%20CARTEIRA%20DO%20FUNDO%20DE%20INVESTIMENTOS%20-%20JANEIRO%20A%20DEZEMBRO-2024/Composi&#231;&#227;o%20da%20Carteira%20do%20Fundo%20de%20Investimentos%20-CCFI-2023%20-%202024.xlsx?DAF27DAC" TargetMode="External"/><Relationship Id="rId1" Type="http://schemas.openxmlformats.org/officeDocument/2006/relationships/externalLinkPath" Target="file:///\\DAF27DAC\Composi&#231;&#227;o%20da%20Carteira%20do%20Fundo%20de%20Investimentos%20-CCFI-2023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111007761.94999999</v>
          </cell>
        </row>
        <row r="11">
          <cell r="F11">
            <v>18984557.77</v>
          </cell>
        </row>
        <row r="12">
          <cell r="F12">
            <v>79412955.749999955</v>
          </cell>
        </row>
        <row r="13">
          <cell r="F13">
            <v>11622893.859999998</v>
          </cell>
        </row>
        <row r="14">
          <cell r="F14">
            <v>40772855.209999986</v>
          </cell>
        </row>
        <row r="15">
          <cell r="F15">
            <v>126800902.48</v>
          </cell>
        </row>
        <row r="16">
          <cell r="F16">
            <v>27379525.720000003</v>
          </cell>
        </row>
        <row r="17">
          <cell r="F17">
            <v>223970903.37000006</v>
          </cell>
        </row>
        <row r="18">
          <cell r="F18">
            <v>14412692.679999998</v>
          </cell>
        </row>
        <row r="19">
          <cell r="F19">
            <v>1198348.1199999999</v>
          </cell>
        </row>
        <row r="20">
          <cell r="F20">
            <v>3204355.5900000012</v>
          </cell>
        </row>
        <row r="21">
          <cell r="F21">
            <v>59483789.609999999</v>
          </cell>
        </row>
        <row r="22">
          <cell r="F22">
            <v>19934963.909999993</v>
          </cell>
        </row>
        <row r="23">
          <cell r="F23">
            <v>18316623.449999999</v>
          </cell>
        </row>
        <row r="24">
          <cell r="F24">
            <v>1.2099999999992732</v>
          </cell>
        </row>
        <row r="25">
          <cell r="F25">
            <v>38626876.629999988</v>
          </cell>
        </row>
        <row r="26">
          <cell r="F26">
            <v>12941450.570000002</v>
          </cell>
        </row>
        <row r="27">
          <cell r="F27">
            <v>8410720.0300000012</v>
          </cell>
        </row>
        <row r="28">
          <cell r="F28">
            <v>53666534.700000003</v>
          </cell>
        </row>
        <row r="29">
          <cell r="F29">
            <v>9702396.7599999998</v>
          </cell>
        </row>
        <row r="30">
          <cell r="F30">
            <v>5.6024873629212379E-10</v>
          </cell>
        </row>
        <row r="31">
          <cell r="F31">
            <v>20317582.410000004</v>
          </cell>
        </row>
        <row r="32">
          <cell r="F32">
            <v>65658615.250000007</v>
          </cell>
        </row>
        <row r="33">
          <cell r="F33">
            <v>11474325.649999999</v>
          </cell>
        </row>
        <row r="34">
          <cell r="F34">
            <v>10022372.1</v>
          </cell>
        </row>
        <row r="35">
          <cell r="F35">
            <v>14143482.839999992</v>
          </cell>
        </row>
        <row r="36">
          <cell r="F36">
            <v>14407312.879999997</v>
          </cell>
        </row>
        <row r="37">
          <cell r="F37">
            <v>19847886.879999999</v>
          </cell>
        </row>
        <row r="38">
          <cell r="F38">
            <v>16200944.419999998</v>
          </cell>
        </row>
        <row r="39">
          <cell r="F39">
            <v>64963526.769999973</v>
          </cell>
        </row>
        <row r="40">
          <cell r="F40">
            <v>2365776.4</v>
          </cell>
        </row>
        <row r="41">
          <cell r="F41">
            <v>7215041.9199999981</v>
          </cell>
        </row>
        <row r="42">
          <cell r="F42">
            <v>4708392.5000000009</v>
          </cell>
        </row>
        <row r="43">
          <cell r="F43">
            <v>6457219.1800000006</v>
          </cell>
        </row>
        <row r="44">
          <cell r="F44">
            <v>14301923.689999998</v>
          </cell>
        </row>
        <row r="45">
          <cell r="F45">
            <v>626428.7300000001</v>
          </cell>
        </row>
        <row r="46">
          <cell r="F46">
            <v>48976.869999999872</v>
          </cell>
        </row>
        <row r="47">
          <cell r="F47">
            <v>3832082.3499999987</v>
          </cell>
        </row>
        <row r="48">
          <cell r="F48">
            <v>1488405.1499999997</v>
          </cell>
        </row>
        <row r="49">
          <cell r="F49">
            <v>30906567.969999999</v>
          </cell>
        </row>
        <row r="50">
          <cell r="F50">
            <v>4555652.0100000026</v>
          </cell>
        </row>
        <row r="51">
          <cell r="F51">
            <v>5882957.7200000007</v>
          </cell>
        </row>
        <row r="52">
          <cell r="F52">
            <v>347470.97999999922</v>
          </cell>
        </row>
        <row r="53">
          <cell r="F53">
            <v>11479631.010000002</v>
          </cell>
        </row>
        <row r="54">
          <cell r="F54">
            <v>31674364.740000006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BB13-6677-4284-9650-3280F55EFAA8}">
  <dimension ref="A1:M85"/>
  <sheetViews>
    <sheetView tabSelected="1" topLeftCell="A43" workbookViewId="0">
      <selection activeCell="B63" sqref="B63:I63"/>
    </sheetView>
  </sheetViews>
  <sheetFormatPr defaultColWidth="9.140625" defaultRowHeight="12.75" x14ac:dyDescent="0.2"/>
  <cols>
    <col min="1" max="1" width="3.42578125" style="1" customWidth="1"/>
    <col min="2" max="2" width="22.5703125" style="1" customWidth="1"/>
    <col min="3" max="3" width="20.140625" style="1" customWidth="1"/>
    <col min="4" max="4" width="64.140625" style="1" customWidth="1"/>
    <col min="5" max="5" width="20.28515625" style="1" customWidth="1"/>
    <col min="6" max="6" width="19.28515625" style="1" customWidth="1"/>
    <col min="7" max="7" width="17.7109375" style="1" customWidth="1"/>
    <col min="8" max="8" width="19.28515625" style="1" customWidth="1"/>
    <col min="9" max="9" width="19.42578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57.75" customHeight="1" x14ac:dyDescent="0.2">
      <c r="E2" s="2"/>
      <c r="F2" s="2"/>
    </row>
    <row r="3" spans="2:13" ht="11.25" customHeight="1" x14ac:dyDescent="0.2">
      <c r="B3" s="3" t="s">
        <v>0</v>
      </c>
      <c r="C3" s="3"/>
      <c r="D3" s="3"/>
      <c r="E3" s="3"/>
      <c r="F3" s="3"/>
      <c r="G3" s="3"/>
      <c r="H3" s="3"/>
      <c r="I3" s="3"/>
    </row>
    <row r="4" spans="2:13" ht="14.25" customHeight="1" x14ac:dyDescent="0.2">
      <c r="B4" s="4" t="s">
        <v>1</v>
      </c>
      <c r="C4" s="4"/>
      <c r="D4" s="4"/>
      <c r="E4" s="4"/>
      <c r="F4" s="4"/>
      <c r="G4" s="4"/>
      <c r="H4" s="4"/>
      <c r="I4" s="4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7.5" customHeight="1" x14ac:dyDescent="0.2">
      <c r="B6" s="5" t="s">
        <v>2</v>
      </c>
      <c r="C6" s="5"/>
      <c r="D6" s="5"/>
      <c r="E6" s="5"/>
      <c r="F6" s="5"/>
      <c r="G6" s="5"/>
      <c r="H6" s="5"/>
      <c r="I6" s="5"/>
    </row>
    <row r="7" spans="2:13" ht="8.25" customHeight="1" x14ac:dyDescent="0.2">
      <c r="B7" s="5"/>
      <c r="C7" s="5"/>
      <c r="D7" s="5"/>
      <c r="E7" s="5"/>
      <c r="F7" s="5"/>
      <c r="G7" s="5"/>
      <c r="H7" s="5"/>
      <c r="I7" s="5"/>
    </row>
    <row r="8" spans="2:13" ht="9.75" customHeight="1" thickBot="1" x14ac:dyDescent="0.25">
      <c r="B8" s="6"/>
      <c r="C8" s="6"/>
      <c r="D8" s="6"/>
      <c r="E8" s="6"/>
      <c r="F8" s="6"/>
      <c r="G8" s="6"/>
      <c r="H8" s="6"/>
      <c r="I8" s="6"/>
    </row>
    <row r="9" spans="2:13" ht="13.5" customHeight="1" thickBot="1" x14ac:dyDescent="0.25">
      <c r="B9" s="7" t="s">
        <v>3</v>
      </c>
      <c r="C9" s="7" t="s">
        <v>4</v>
      </c>
      <c r="D9" s="8" t="s">
        <v>5</v>
      </c>
      <c r="E9" s="7" t="s">
        <v>6</v>
      </c>
      <c r="F9" s="8" t="s">
        <v>7</v>
      </c>
      <c r="G9" s="7" t="s">
        <v>8</v>
      </c>
      <c r="H9" s="7" t="s">
        <v>9</v>
      </c>
      <c r="I9" s="7" t="s">
        <v>10</v>
      </c>
    </row>
    <row r="10" spans="2:13" ht="13.5" customHeight="1" x14ac:dyDescent="0.2">
      <c r="B10" s="9" t="s">
        <v>11</v>
      </c>
      <c r="C10" s="10" t="s">
        <v>12</v>
      </c>
      <c r="D10" s="11" t="s">
        <v>13</v>
      </c>
      <c r="E10" s="12">
        <f>'[1]MARÇO-2024'!F10</f>
        <v>111007761.94999999</v>
      </c>
      <c r="F10" s="13">
        <f>E10+G10+H10+I10</f>
        <v>110759140.36999999</v>
      </c>
      <c r="G10" s="14">
        <v>0</v>
      </c>
      <c r="H10" s="14">
        <v>0</v>
      </c>
      <c r="I10" s="15">
        <v>-248621.58</v>
      </c>
    </row>
    <row r="11" spans="2:13" ht="12.75" customHeight="1" x14ac:dyDescent="0.2">
      <c r="B11" s="16" t="s">
        <v>14</v>
      </c>
      <c r="C11" s="17"/>
      <c r="D11" s="18" t="s">
        <v>15</v>
      </c>
      <c r="E11" s="19">
        <f>'[1]MARÇO-2024'!F11</f>
        <v>18984557.77</v>
      </c>
      <c r="F11" s="20">
        <f t="shared" ref="F11:F54" si="0">E11+G11+H11+I11</f>
        <v>18879097.219999999</v>
      </c>
      <c r="G11" s="21">
        <v>0</v>
      </c>
      <c r="H11" s="21">
        <v>0</v>
      </c>
      <c r="I11" s="22">
        <v>-105460.55</v>
      </c>
      <c r="J11" s="23"/>
      <c r="K11" s="24"/>
    </row>
    <row r="12" spans="2:13" ht="13.5" customHeight="1" x14ac:dyDescent="0.2">
      <c r="B12" s="16" t="s">
        <v>16</v>
      </c>
      <c r="C12" s="17"/>
      <c r="D12" s="18" t="s">
        <v>17</v>
      </c>
      <c r="E12" s="19">
        <f>'[1]MARÇO-2024'!F12</f>
        <v>79412955.749999955</v>
      </c>
      <c r="F12" s="20">
        <f t="shared" si="0"/>
        <v>78116534.569999948</v>
      </c>
      <c r="G12" s="21">
        <v>0</v>
      </c>
      <c r="H12" s="21">
        <v>0</v>
      </c>
      <c r="I12" s="22">
        <v>-1296421.18</v>
      </c>
      <c r="J12" s="25"/>
    </row>
    <row r="13" spans="2:13" ht="14.25" customHeight="1" x14ac:dyDescent="0.2">
      <c r="B13" s="16" t="s">
        <v>18</v>
      </c>
      <c r="C13" s="17"/>
      <c r="D13" s="18" t="s">
        <v>19</v>
      </c>
      <c r="E13" s="19">
        <f>'[1]MARÇO-2024'!F13</f>
        <v>11622893.859999998</v>
      </c>
      <c r="F13" s="20">
        <f t="shared" si="0"/>
        <v>30414137.370000001</v>
      </c>
      <c r="G13" s="26">
        <v>18666068.420000002</v>
      </c>
      <c r="H13" s="26">
        <v>0</v>
      </c>
      <c r="I13" s="27">
        <v>125175.09</v>
      </c>
      <c r="J13" s="28"/>
      <c r="K13" s="24"/>
      <c r="L13" s="28"/>
      <c r="M13" s="29"/>
    </row>
    <row r="14" spans="2:13" ht="13.5" customHeight="1" x14ac:dyDescent="0.2">
      <c r="B14" s="16" t="s">
        <v>20</v>
      </c>
      <c r="C14" s="17"/>
      <c r="D14" s="18" t="s">
        <v>21</v>
      </c>
      <c r="E14" s="19">
        <f>'[1]MARÇO-2024'!F14</f>
        <v>40772855.209999986</v>
      </c>
      <c r="F14" s="20">
        <f t="shared" si="0"/>
        <v>39578754.459999986</v>
      </c>
      <c r="G14" s="21">
        <v>0</v>
      </c>
      <c r="H14" s="21">
        <v>0</v>
      </c>
      <c r="I14" s="22">
        <v>-1194100.75</v>
      </c>
      <c r="J14" s="30"/>
      <c r="L14" s="28"/>
      <c r="M14" s="31"/>
    </row>
    <row r="15" spans="2:13" ht="13.5" customHeight="1" x14ac:dyDescent="0.2">
      <c r="B15" s="16" t="s">
        <v>22</v>
      </c>
      <c r="C15" s="17"/>
      <c r="D15" s="32" t="s">
        <v>23</v>
      </c>
      <c r="E15" s="19">
        <f>'[1]MARÇO-2024'!F15</f>
        <v>126800902.48</v>
      </c>
      <c r="F15" s="20">
        <f t="shared" si="0"/>
        <v>126472146.54000001</v>
      </c>
      <c r="G15" s="21">
        <v>0</v>
      </c>
      <c r="H15" s="21">
        <v>0</v>
      </c>
      <c r="I15" s="22">
        <v>-328755.94</v>
      </c>
      <c r="L15" s="29"/>
    </row>
    <row r="16" spans="2:13" ht="13.5" customHeight="1" x14ac:dyDescent="0.2">
      <c r="B16" s="16" t="s">
        <v>24</v>
      </c>
      <c r="C16" s="17"/>
      <c r="D16" s="32" t="s">
        <v>25</v>
      </c>
      <c r="E16" s="19">
        <f>'[1]MARÇO-2024'!F16</f>
        <v>27379525.720000003</v>
      </c>
      <c r="F16" s="20">
        <f t="shared" si="0"/>
        <v>9852377.8300000038</v>
      </c>
      <c r="G16" s="26">
        <v>16959461.91</v>
      </c>
      <c r="H16" s="33">
        <v>-34644010.18</v>
      </c>
      <c r="I16" s="27">
        <v>157400.38</v>
      </c>
      <c r="L16" s="34"/>
      <c r="M16" s="29"/>
    </row>
    <row r="17" spans="2:13" ht="13.5" customHeight="1" x14ac:dyDescent="0.2">
      <c r="B17" s="16" t="s">
        <v>26</v>
      </c>
      <c r="C17" s="17"/>
      <c r="D17" s="32" t="s">
        <v>27</v>
      </c>
      <c r="E17" s="19">
        <f>'[1]MARÇO-2024'!F17</f>
        <v>223970903.37000006</v>
      </c>
      <c r="F17" s="20">
        <f>E17+G17+H17+I17</f>
        <v>228736484.32000008</v>
      </c>
      <c r="G17" s="21">
        <v>2784665.77</v>
      </c>
      <c r="H17" s="21">
        <v>0</v>
      </c>
      <c r="I17" s="35">
        <v>1980915.18</v>
      </c>
      <c r="J17" s="28"/>
      <c r="K17" s="24"/>
      <c r="L17" s="36"/>
      <c r="M17" s="29"/>
    </row>
    <row r="18" spans="2:13" ht="13.5" customHeight="1" x14ac:dyDescent="0.2">
      <c r="B18" s="37" t="s">
        <v>28</v>
      </c>
      <c r="C18" s="17"/>
      <c r="D18" s="38" t="s">
        <v>29</v>
      </c>
      <c r="E18" s="19">
        <f>'[1]MARÇO-2024'!F18</f>
        <v>14412692.679999998</v>
      </c>
      <c r="F18" s="20">
        <f t="shared" si="0"/>
        <v>14253250.749999998</v>
      </c>
      <c r="G18" s="21">
        <v>0</v>
      </c>
      <c r="H18" s="21">
        <v>0</v>
      </c>
      <c r="I18" s="22">
        <v>-159441.93</v>
      </c>
      <c r="K18" s="39"/>
      <c r="L18" s="28"/>
      <c r="M18" s="40"/>
    </row>
    <row r="19" spans="2:13" ht="13.5" customHeight="1" x14ac:dyDescent="0.2">
      <c r="B19" s="16" t="s">
        <v>30</v>
      </c>
      <c r="C19" s="17"/>
      <c r="D19" s="41" t="s">
        <v>31</v>
      </c>
      <c r="E19" s="19">
        <f>'[1]MARÇO-2024'!F19</f>
        <v>1198348.1199999999</v>
      </c>
      <c r="F19" s="42">
        <f t="shared" si="0"/>
        <v>1208699.5499999998</v>
      </c>
      <c r="G19" s="21">
        <v>0</v>
      </c>
      <c r="H19" s="21">
        <v>0</v>
      </c>
      <c r="I19" s="27">
        <v>10351.43</v>
      </c>
      <c r="L19" s="28"/>
      <c r="M19" s="29"/>
    </row>
    <row r="20" spans="2:13" ht="13.5" customHeight="1" x14ac:dyDescent="0.2">
      <c r="B20" s="43" t="s">
        <v>32</v>
      </c>
      <c r="C20" s="17"/>
      <c r="D20" s="44" t="s">
        <v>33</v>
      </c>
      <c r="E20" s="45">
        <f>'[1]MARÇO-2024'!F21</f>
        <v>59483789.609999999</v>
      </c>
      <c r="F20" s="20">
        <f t="shared" si="0"/>
        <v>58589680.850000001</v>
      </c>
      <c r="G20" s="46">
        <v>0</v>
      </c>
      <c r="H20" s="46">
        <v>0</v>
      </c>
      <c r="I20" s="47">
        <v>-894108.76</v>
      </c>
      <c r="L20" s="28"/>
      <c r="M20" s="29"/>
    </row>
    <row r="21" spans="2:13" ht="13.5" customHeight="1" x14ac:dyDescent="0.2">
      <c r="B21" s="16" t="s">
        <v>34</v>
      </c>
      <c r="C21" s="17"/>
      <c r="D21" s="32" t="s">
        <v>35</v>
      </c>
      <c r="E21" s="19">
        <f>'[1]MARÇO-2024'!F22</f>
        <v>19934963.909999993</v>
      </c>
      <c r="F21" s="20">
        <f t="shared" si="0"/>
        <v>19905739.209999993</v>
      </c>
      <c r="G21" s="26">
        <v>0</v>
      </c>
      <c r="H21" s="26">
        <v>0</v>
      </c>
      <c r="I21" s="22">
        <v>-29224.7</v>
      </c>
      <c r="L21" s="28"/>
      <c r="M21" s="29"/>
    </row>
    <row r="22" spans="2:13" ht="13.5" customHeight="1" x14ac:dyDescent="0.2">
      <c r="B22" s="16" t="s">
        <v>36</v>
      </c>
      <c r="C22" s="17"/>
      <c r="D22" s="48" t="s">
        <v>37</v>
      </c>
      <c r="E22" s="19">
        <f>'[1]MARÇO-2024'!F23</f>
        <v>18316623.449999999</v>
      </c>
      <c r="F22" s="42">
        <f t="shared" si="0"/>
        <v>17892328.050000001</v>
      </c>
      <c r="G22" s="21">
        <v>0</v>
      </c>
      <c r="H22" s="21">
        <v>0</v>
      </c>
      <c r="I22" s="22">
        <v>-424295.4</v>
      </c>
      <c r="L22" s="28"/>
      <c r="M22" s="29"/>
    </row>
    <row r="23" spans="2:13" ht="13.5" customHeight="1" x14ac:dyDescent="0.2">
      <c r="B23" s="43" t="s">
        <v>38</v>
      </c>
      <c r="C23" s="17"/>
      <c r="D23" s="44" t="s">
        <v>39</v>
      </c>
      <c r="E23" s="45">
        <f>'[1]MARÇO-2024'!F25</f>
        <v>38626876.629999988</v>
      </c>
      <c r="F23" s="20">
        <f t="shared" si="0"/>
        <v>37803485.11999999</v>
      </c>
      <c r="G23" s="49">
        <v>0</v>
      </c>
      <c r="H23" s="49">
        <v>0</v>
      </c>
      <c r="I23" s="47">
        <v>-823391.51</v>
      </c>
      <c r="L23" s="28"/>
      <c r="M23" s="29"/>
    </row>
    <row r="24" spans="2:13" ht="13.5" customHeight="1" x14ac:dyDescent="0.2">
      <c r="B24" s="16" t="s">
        <v>40</v>
      </c>
      <c r="C24" s="17"/>
      <c r="D24" s="32" t="s">
        <v>41</v>
      </c>
      <c r="E24" s="45">
        <f>'[1]MARÇO-2024'!F26</f>
        <v>12941450.570000002</v>
      </c>
      <c r="F24" s="20">
        <f t="shared" si="0"/>
        <v>12563508.060000002</v>
      </c>
      <c r="G24" s="21">
        <v>0</v>
      </c>
      <c r="H24" s="21">
        <v>0</v>
      </c>
      <c r="I24" s="22">
        <v>-377942.51</v>
      </c>
      <c r="L24" s="28"/>
      <c r="M24" s="29"/>
    </row>
    <row r="25" spans="2:13" ht="13.5" customHeight="1" x14ac:dyDescent="0.2">
      <c r="B25" s="16" t="s">
        <v>42</v>
      </c>
      <c r="C25" s="17"/>
      <c r="D25" s="32" t="s">
        <v>43</v>
      </c>
      <c r="E25" s="45">
        <f>'[1]MARÇO-2024'!F27</f>
        <v>8410720.0300000012</v>
      </c>
      <c r="F25" s="20">
        <f t="shared" si="0"/>
        <v>8477156.8200000003</v>
      </c>
      <c r="G25" s="21">
        <v>0</v>
      </c>
      <c r="H25" s="21">
        <v>0</v>
      </c>
      <c r="I25" s="27">
        <v>66436.789999999994</v>
      </c>
      <c r="L25" s="28"/>
      <c r="M25" s="29"/>
    </row>
    <row r="26" spans="2:13" ht="13.5" customHeight="1" thickBot="1" x14ac:dyDescent="0.25">
      <c r="B26" s="50" t="s">
        <v>44</v>
      </c>
      <c r="C26" s="51"/>
      <c r="D26" s="52" t="s">
        <v>45</v>
      </c>
      <c r="E26" s="53">
        <f>'[1]MARÇO-2024'!F28</f>
        <v>53666534.700000003</v>
      </c>
      <c r="F26" s="54">
        <f t="shared" si="0"/>
        <v>61319446.68</v>
      </c>
      <c r="G26" s="55">
        <v>7500000</v>
      </c>
      <c r="H26" s="55">
        <v>0</v>
      </c>
      <c r="I26" s="56">
        <v>152911.98000000001</v>
      </c>
      <c r="L26" s="28"/>
      <c r="M26" s="29"/>
    </row>
    <row r="27" spans="2:13" ht="14.25" customHeight="1" thickBot="1" x14ac:dyDescent="0.25">
      <c r="B27" s="57" t="s">
        <v>18</v>
      </c>
      <c r="C27" s="58" t="s">
        <v>46</v>
      </c>
      <c r="D27" s="59" t="s">
        <v>47</v>
      </c>
      <c r="E27" s="45">
        <f>'[1]MARÇO-2024'!F20</f>
        <v>3204355.5900000012</v>
      </c>
      <c r="F27" s="60">
        <f>E27+G27+H27+I27</f>
        <v>5276362.0500000017</v>
      </c>
      <c r="G27" s="61">
        <v>2538092.9900000002</v>
      </c>
      <c r="H27" s="62">
        <v>-491374.24</v>
      </c>
      <c r="I27" s="63">
        <v>25287.71</v>
      </c>
      <c r="L27" s="64"/>
    </row>
    <row r="28" spans="2:13" ht="13.5" customHeight="1" thickBot="1" x14ac:dyDescent="0.25">
      <c r="B28" s="57" t="s">
        <v>24</v>
      </c>
      <c r="C28" s="57" t="s">
        <v>48</v>
      </c>
      <c r="D28" s="59" t="s">
        <v>49</v>
      </c>
      <c r="E28" s="12">
        <f>'[1]MARÇO-2024'!F24</f>
        <v>1.2099999999992732</v>
      </c>
      <c r="F28" s="60">
        <f>E28+G28+H28+I28</f>
        <v>3291.889999999999</v>
      </c>
      <c r="G28" s="61">
        <v>4000</v>
      </c>
      <c r="H28" s="65">
        <v>-734.51</v>
      </c>
      <c r="I28" s="63">
        <v>25.19</v>
      </c>
      <c r="J28" s="2"/>
      <c r="K28" s="2"/>
    </row>
    <row r="29" spans="2:13" ht="13.5" customHeight="1" x14ac:dyDescent="0.2">
      <c r="B29" s="43" t="s">
        <v>24</v>
      </c>
      <c r="C29" s="66" t="s">
        <v>50</v>
      </c>
      <c r="D29" s="32" t="s">
        <v>25</v>
      </c>
      <c r="E29" s="12">
        <f>'[1]MARÇO-2024'!F29</f>
        <v>9702396.7599999998</v>
      </c>
      <c r="F29" s="46">
        <f>E29+G29+H29+I29</f>
        <v>9872255.7999999989</v>
      </c>
      <c r="G29" s="46">
        <v>183153.79</v>
      </c>
      <c r="H29" s="67">
        <v>-91406.34</v>
      </c>
      <c r="I29" s="68">
        <v>78111.59</v>
      </c>
      <c r="J29" s="69"/>
      <c r="K29" s="2"/>
    </row>
    <row r="30" spans="2:13" ht="12" customHeight="1" thickBot="1" x14ac:dyDescent="0.25">
      <c r="B30" s="16" t="s">
        <v>51</v>
      </c>
      <c r="C30" s="70"/>
      <c r="D30" s="32" t="s">
        <v>52</v>
      </c>
      <c r="E30" s="53">
        <f>'[1]MARÇO-2024'!F30</f>
        <v>5.6024873629212379E-10</v>
      </c>
      <c r="F30" s="54">
        <f>E30+G30+H30+I30</f>
        <v>5.6024873629212379E-10</v>
      </c>
      <c r="G30" s="46">
        <v>0</v>
      </c>
      <c r="H30" s="46">
        <v>0</v>
      </c>
      <c r="I30" s="27">
        <v>0</v>
      </c>
      <c r="J30" s="71"/>
      <c r="K30" s="2"/>
    </row>
    <row r="31" spans="2:13" ht="13.5" customHeight="1" x14ac:dyDescent="0.2">
      <c r="B31" s="9" t="s">
        <v>53</v>
      </c>
      <c r="C31" s="72" t="s">
        <v>54</v>
      </c>
      <c r="D31" s="73" t="s">
        <v>55</v>
      </c>
      <c r="E31" s="12">
        <f>'[1]MARÇO-2024'!F31</f>
        <v>20317582.410000004</v>
      </c>
      <c r="F31" s="20">
        <f t="shared" si="0"/>
        <v>20252441.370000005</v>
      </c>
      <c r="G31" s="12">
        <v>0</v>
      </c>
      <c r="H31" s="12">
        <v>0</v>
      </c>
      <c r="I31" s="15">
        <v>-65141.04</v>
      </c>
      <c r="J31" s="2"/>
      <c r="K31" s="2"/>
    </row>
    <row r="32" spans="2:13" ht="13.5" customHeight="1" x14ac:dyDescent="0.2">
      <c r="B32" s="43" t="s">
        <v>56</v>
      </c>
      <c r="C32" s="66"/>
      <c r="D32" s="32" t="s">
        <v>57</v>
      </c>
      <c r="E32" s="19">
        <f>'[1]MARÇO-2024'!F32</f>
        <v>65658615.250000007</v>
      </c>
      <c r="F32" s="20">
        <f t="shared" si="0"/>
        <v>66042403.170000009</v>
      </c>
      <c r="G32" s="19">
        <v>0</v>
      </c>
      <c r="H32" s="19">
        <v>0</v>
      </c>
      <c r="I32" s="27">
        <v>383787.92</v>
      </c>
      <c r="J32" s="2"/>
      <c r="K32" s="2"/>
    </row>
    <row r="33" spans="2:12" ht="13.5" customHeight="1" x14ac:dyDescent="0.2">
      <c r="B33" s="74" t="s">
        <v>58</v>
      </c>
      <c r="C33" s="66"/>
      <c r="D33" s="32" t="s">
        <v>59</v>
      </c>
      <c r="E33" s="19">
        <f>'[1]MARÇO-2024'!F33</f>
        <v>11474325.649999999</v>
      </c>
      <c r="F33" s="20">
        <f t="shared" si="0"/>
        <v>11355799.529999999</v>
      </c>
      <c r="G33" s="19">
        <v>0</v>
      </c>
      <c r="H33" s="19">
        <v>0</v>
      </c>
      <c r="I33" s="22">
        <v>-118526.12</v>
      </c>
      <c r="J33" s="75"/>
      <c r="K33" s="2"/>
    </row>
    <row r="34" spans="2:12" ht="13.5" customHeight="1" x14ac:dyDescent="0.2">
      <c r="B34" s="16" t="s">
        <v>60</v>
      </c>
      <c r="C34" s="66"/>
      <c r="D34" s="32" t="s">
        <v>61</v>
      </c>
      <c r="E34" s="19">
        <f>'[1]MARÇO-2024'!F34</f>
        <v>10022372.1</v>
      </c>
      <c r="F34" s="20">
        <f>E34+G34+H34+I34</f>
        <v>9730630.459999999</v>
      </c>
      <c r="G34" s="21">
        <v>0</v>
      </c>
      <c r="H34" s="19">
        <v>0</v>
      </c>
      <c r="I34" s="76">
        <v>-291741.64</v>
      </c>
      <c r="J34" s="2"/>
      <c r="K34" s="2"/>
    </row>
    <row r="35" spans="2:12" ht="13.5" customHeight="1" x14ac:dyDescent="0.2">
      <c r="B35" s="16" t="s">
        <v>62</v>
      </c>
      <c r="C35" s="66"/>
      <c r="D35" s="32" t="s">
        <v>63</v>
      </c>
      <c r="E35" s="19">
        <f>'[1]MARÇO-2024'!F35</f>
        <v>14143482.839999992</v>
      </c>
      <c r="F35" s="20">
        <f t="shared" si="0"/>
        <v>13433422.299999993</v>
      </c>
      <c r="G35" s="21">
        <v>0</v>
      </c>
      <c r="H35" s="21">
        <v>0</v>
      </c>
      <c r="I35" s="22">
        <v>-710060.54</v>
      </c>
      <c r="J35" s="30"/>
      <c r="K35" s="2"/>
    </row>
    <row r="36" spans="2:12" ht="15.95" customHeight="1" x14ac:dyDescent="0.2">
      <c r="B36" s="16" t="s">
        <v>64</v>
      </c>
      <c r="C36" s="66"/>
      <c r="D36" s="32" t="s">
        <v>65</v>
      </c>
      <c r="E36" s="19">
        <f>'[1]MARÇO-2024'!F36</f>
        <v>14407312.879999997</v>
      </c>
      <c r="F36" s="20">
        <f t="shared" si="0"/>
        <v>13970830.369999997</v>
      </c>
      <c r="G36" s="19">
        <v>0</v>
      </c>
      <c r="H36" s="21">
        <v>0</v>
      </c>
      <c r="I36" s="22">
        <v>-436482.51</v>
      </c>
      <c r="J36" s="77"/>
      <c r="K36" s="2"/>
      <c r="L36" s="39"/>
    </row>
    <row r="37" spans="2:12" ht="15.95" customHeight="1" x14ac:dyDescent="0.2">
      <c r="B37" s="16" t="s">
        <v>66</v>
      </c>
      <c r="C37" s="66"/>
      <c r="D37" s="32" t="s">
        <v>67</v>
      </c>
      <c r="E37" s="19">
        <f>'[1]MARÇO-2024'!F37</f>
        <v>19847886.879999999</v>
      </c>
      <c r="F37" s="20">
        <f t="shared" si="0"/>
        <v>19092844.18</v>
      </c>
      <c r="G37" s="19">
        <v>0</v>
      </c>
      <c r="H37" s="19">
        <v>0</v>
      </c>
      <c r="I37" s="22">
        <v>-755042.7</v>
      </c>
      <c r="J37" s="78"/>
      <c r="K37" s="78"/>
      <c r="L37" s="79"/>
    </row>
    <row r="38" spans="2:12" ht="14.25" customHeight="1" x14ac:dyDescent="0.2">
      <c r="B38" s="16" t="s">
        <v>68</v>
      </c>
      <c r="C38" s="66"/>
      <c r="D38" s="80" t="s">
        <v>69</v>
      </c>
      <c r="E38" s="19">
        <f>'[1]MARÇO-2024'!F38</f>
        <v>16200944.419999998</v>
      </c>
      <c r="F38" s="20">
        <f t="shared" si="0"/>
        <v>16330832.379999999</v>
      </c>
      <c r="G38" s="21">
        <v>0</v>
      </c>
      <c r="H38" s="19">
        <v>0</v>
      </c>
      <c r="I38" s="27">
        <v>129887.96</v>
      </c>
      <c r="J38" s="78"/>
      <c r="K38" s="78" t="s">
        <v>70</v>
      </c>
      <c r="L38" s="81"/>
    </row>
    <row r="39" spans="2:12" ht="14.25" customHeight="1" x14ac:dyDescent="0.2">
      <c r="B39" s="74" t="s">
        <v>71</v>
      </c>
      <c r="C39" s="66"/>
      <c r="D39" s="82" t="s">
        <v>72</v>
      </c>
      <c r="E39" s="19">
        <f>'[1]MARÇO-2024'!F39</f>
        <v>64963526.769999973</v>
      </c>
      <c r="F39" s="26">
        <f t="shared" si="0"/>
        <v>65542667.369999975</v>
      </c>
      <c r="G39" s="26">
        <v>0</v>
      </c>
      <c r="H39" s="83">
        <v>0</v>
      </c>
      <c r="I39" s="84">
        <v>579140.6</v>
      </c>
      <c r="J39" s="78"/>
      <c r="K39" s="78"/>
      <c r="L39" s="81"/>
    </row>
    <row r="40" spans="2:12" ht="14.25" customHeight="1" x14ac:dyDescent="0.2">
      <c r="B40" s="16" t="s">
        <v>73</v>
      </c>
      <c r="C40" s="66"/>
      <c r="D40" s="41" t="s">
        <v>74</v>
      </c>
      <c r="E40" s="19">
        <f>'[1]MARÇO-2024'!F40</f>
        <v>2365776.4</v>
      </c>
      <c r="F40" s="21">
        <f>E40+G40+H40+I40</f>
        <v>2384655.0499999998</v>
      </c>
      <c r="G40" s="21">
        <v>0</v>
      </c>
      <c r="H40" s="21">
        <v>0</v>
      </c>
      <c r="I40" s="27">
        <v>18878.650000000001</v>
      </c>
      <c r="J40" s="78"/>
      <c r="K40" s="78"/>
      <c r="L40" s="81"/>
    </row>
    <row r="41" spans="2:12" ht="14.25" customHeight="1" x14ac:dyDescent="0.2">
      <c r="B41" s="16" t="s">
        <v>75</v>
      </c>
      <c r="C41" s="66"/>
      <c r="D41" s="41" t="s">
        <v>76</v>
      </c>
      <c r="E41" s="19">
        <f>'[1]MARÇO-2024'!F41</f>
        <v>7215041.9199999981</v>
      </c>
      <c r="F41" s="21">
        <f>E41+G41+H41+I41</f>
        <v>96166.029999999766</v>
      </c>
      <c r="G41" s="85">
        <v>6813126.1900000004</v>
      </c>
      <c r="H41" s="86">
        <v>-13987780.6</v>
      </c>
      <c r="I41" s="21">
        <v>55778.52</v>
      </c>
      <c r="J41" s="78"/>
      <c r="K41" s="78"/>
      <c r="L41" s="81"/>
    </row>
    <row r="42" spans="2:12" ht="14.25" customHeight="1" thickBot="1" x14ac:dyDescent="0.25">
      <c r="B42" s="87" t="s">
        <v>77</v>
      </c>
      <c r="C42" s="70"/>
      <c r="D42" s="88" t="s">
        <v>78</v>
      </c>
      <c r="E42" s="53">
        <f>'[1]MARÇO-2024'!F42</f>
        <v>4708392.5000000009</v>
      </c>
      <c r="F42" s="55">
        <f>E42+G42+H42+I42</f>
        <v>4671425.1400000006</v>
      </c>
      <c r="G42" s="54">
        <v>0</v>
      </c>
      <c r="H42" s="89">
        <v>0</v>
      </c>
      <c r="I42" s="90">
        <v>-36967.360000000001</v>
      </c>
      <c r="J42" s="78"/>
      <c r="K42" s="78"/>
      <c r="L42" s="81"/>
    </row>
    <row r="43" spans="2:12" ht="15" customHeight="1" x14ac:dyDescent="0.2">
      <c r="B43" s="43" t="s">
        <v>79</v>
      </c>
      <c r="C43" s="72" t="s">
        <v>80</v>
      </c>
      <c r="D43" s="91" t="s">
        <v>81</v>
      </c>
      <c r="E43" s="12">
        <f>'[1]MARÇO-2024'!F43</f>
        <v>6457219.1800000006</v>
      </c>
      <c r="F43" s="20">
        <f t="shared" si="0"/>
        <v>6420070.9900000002</v>
      </c>
      <c r="G43" s="92">
        <v>0</v>
      </c>
      <c r="H43" s="14">
        <v>0</v>
      </c>
      <c r="I43" s="93">
        <v>-37148.19</v>
      </c>
      <c r="J43" s="78"/>
      <c r="K43" s="78"/>
      <c r="L43" s="81"/>
    </row>
    <row r="44" spans="2:12" ht="13.5" customHeight="1" x14ac:dyDescent="0.2">
      <c r="B44" s="16" t="s">
        <v>82</v>
      </c>
      <c r="C44" s="66"/>
      <c r="D44" s="44" t="s">
        <v>83</v>
      </c>
      <c r="E44" s="19">
        <f>'[1]MARÇO-2024'!F44</f>
        <v>14301923.689999998</v>
      </c>
      <c r="F44" s="20">
        <f t="shared" si="0"/>
        <v>14252246.909999998</v>
      </c>
      <c r="G44" s="92">
        <v>0</v>
      </c>
      <c r="H44" s="21">
        <v>0</v>
      </c>
      <c r="I44" s="94">
        <v>-49676.78</v>
      </c>
      <c r="J44" s="78"/>
      <c r="K44" s="78"/>
      <c r="L44" s="64"/>
    </row>
    <row r="45" spans="2:12" ht="15" customHeight="1" x14ac:dyDescent="0.2">
      <c r="B45" s="16" t="s">
        <v>84</v>
      </c>
      <c r="C45" s="66"/>
      <c r="D45" s="41" t="s">
        <v>85</v>
      </c>
      <c r="E45" s="19">
        <f>'[1]MARÇO-2024'!F45</f>
        <v>626428.7300000001</v>
      </c>
      <c r="F45" s="21">
        <f>E45+G45+H45+I45</f>
        <v>605192.33000000007</v>
      </c>
      <c r="G45" s="95">
        <v>0</v>
      </c>
      <c r="H45" s="96">
        <v>0</v>
      </c>
      <c r="I45" s="94">
        <v>-21236.400000000001</v>
      </c>
      <c r="J45" s="78"/>
      <c r="K45" s="78"/>
      <c r="L45" s="64"/>
    </row>
    <row r="46" spans="2:12" ht="15" customHeight="1" thickBot="1" x14ac:dyDescent="0.25">
      <c r="B46" s="87" t="s">
        <v>86</v>
      </c>
      <c r="C46" s="70"/>
      <c r="D46" s="97" t="s">
        <v>87</v>
      </c>
      <c r="E46" s="53">
        <f>'[1]MARÇO-2024'!F46</f>
        <v>48976.869999999872</v>
      </c>
      <c r="F46" s="55">
        <f>E46+G46+H46+I46</f>
        <v>49438.10999999987</v>
      </c>
      <c r="G46" s="98">
        <v>0</v>
      </c>
      <c r="H46" s="99">
        <v>0</v>
      </c>
      <c r="I46" s="100">
        <v>461.24</v>
      </c>
      <c r="J46" s="78"/>
      <c r="K46" s="101"/>
    </row>
    <row r="47" spans="2:12" ht="13.5" customHeight="1" x14ac:dyDescent="0.2">
      <c r="B47" s="43" t="s">
        <v>88</v>
      </c>
      <c r="C47" s="72" t="s">
        <v>89</v>
      </c>
      <c r="D47" s="44" t="s">
        <v>90</v>
      </c>
      <c r="E47" s="12">
        <f>'[1]MARÇO-2024'!F47</f>
        <v>3832082.3499999987</v>
      </c>
      <c r="F47" s="20">
        <f>E47+G47+H47+I47</f>
        <v>3792956.5999999987</v>
      </c>
      <c r="G47" s="46">
        <v>0</v>
      </c>
      <c r="H47" s="46">
        <v>0</v>
      </c>
      <c r="I47" s="102">
        <v>-39125.75</v>
      </c>
      <c r="J47" s="78"/>
      <c r="K47" s="78"/>
    </row>
    <row r="48" spans="2:12" ht="13.5" customHeight="1" x14ac:dyDescent="0.2">
      <c r="B48" s="16" t="s">
        <v>91</v>
      </c>
      <c r="C48" s="66"/>
      <c r="D48" s="32" t="s">
        <v>92</v>
      </c>
      <c r="E48" s="19">
        <f>'[1]MARÇO-2024'!F48</f>
        <v>1488405.1499999997</v>
      </c>
      <c r="F48" s="20">
        <f t="shared" si="0"/>
        <v>1393282.8599999996</v>
      </c>
      <c r="G48" s="21">
        <v>0</v>
      </c>
      <c r="H48" s="21">
        <v>0</v>
      </c>
      <c r="I48" s="103">
        <v>-95122.29</v>
      </c>
      <c r="J48" s="78"/>
      <c r="K48" s="78"/>
    </row>
    <row r="49" spans="2:11" ht="13.5" customHeight="1" x14ac:dyDescent="0.2">
      <c r="B49" s="16" t="s">
        <v>93</v>
      </c>
      <c r="C49" s="66"/>
      <c r="D49" s="32" t="s">
        <v>94</v>
      </c>
      <c r="E49" s="19">
        <f>'[1]MARÇO-2024'!F49</f>
        <v>30906567.969999999</v>
      </c>
      <c r="F49" s="20">
        <f>E49+G49+H49+I49</f>
        <v>31177079.569999997</v>
      </c>
      <c r="G49" s="21">
        <v>343613.95</v>
      </c>
      <c r="H49" s="21">
        <v>0</v>
      </c>
      <c r="I49" s="103">
        <v>-73102.350000000006</v>
      </c>
      <c r="J49" s="2"/>
      <c r="K49" s="2"/>
    </row>
    <row r="50" spans="2:11" ht="13.5" customHeight="1" x14ac:dyDescent="0.2">
      <c r="B50" s="16" t="s">
        <v>95</v>
      </c>
      <c r="C50" s="66"/>
      <c r="D50" s="41" t="s">
        <v>96</v>
      </c>
      <c r="E50" s="19">
        <f>'[1]MARÇO-2024'!F50</f>
        <v>4555652.0100000026</v>
      </c>
      <c r="F50" s="21">
        <f t="shared" si="0"/>
        <v>4257289.2600000026</v>
      </c>
      <c r="G50" s="26">
        <v>0</v>
      </c>
      <c r="H50" s="26">
        <v>0</v>
      </c>
      <c r="I50" s="103">
        <v>-298362.75</v>
      </c>
      <c r="J50" s="2"/>
      <c r="K50" s="2"/>
    </row>
    <row r="51" spans="2:11" ht="13.5" customHeight="1" x14ac:dyDescent="0.2">
      <c r="B51" s="16" t="s">
        <v>97</v>
      </c>
      <c r="C51" s="66"/>
      <c r="D51" s="41" t="s">
        <v>98</v>
      </c>
      <c r="E51" s="19">
        <f>'[1]MARÇO-2024'!F51</f>
        <v>5882957.7200000007</v>
      </c>
      <c r="F51" s="21">
        <f t="shared" si="0"/>
        <v>5929531.370000001</v>
      </c>
      <c r="G51" s="26">
        <v>0</v>
      </c>
      <c r="H51" s="26">
        <v>0</v>
      </c>
      <c r="I51" s="104">
        <v>46573.65</v>
      </c>
      <c r="J51" s="2"/>
      <c r="K51" s="2"/>
    </row>
    <row r="52" spans="2:11" ht="13.5" customHeight="1" x14ac:dyDescent="0.2">
      <c r="B52" s="16" t="s">
        <v>99</v>
      </c>
      <c r="C52" s="66"/>
      <c r="D52" s="41" t="s">
        <v>100</v>
      </c>
      <c r="E52" s="19">
        <f>'[1]MARÇO-2024'!F52</f>
        <v>347470.97999999922</v>
      </c>
      <c r="F52" s="21">
        <f>E52+G52+H52+I52</f>
        <v>4849.3699999992132</v>
      </c>
      <c r="G52" s="19">
        <v>0</v>
      </c>
      <c r="H52" s="105">
        <v>-343613.95</v>
      </c>
      <c r="I52" s="104">
        <v>992.34</v>
      </c>
      <c r="J52" s="2"/>
      <c r="K52" s="106"/>
    </row>
    <row r="53" spans="2:11" ht="13.5" customHeight="1" thickBot="1" x14ac:dyDescent="0.25">
      <c r="B53" s="87" t="s">
        <v>101</v>
      </c>
      <c r="C53" s="70"/>
      <c r="D53" s="107" t="s">
        <v>102</v>
      </c>
      <c r="E53" s="53">
        <f>'[1]MARÇO-2024'!F53</f>
        <v>11479631.010000002</v>
      </c>
      <c r="F53" s="54">
        <f>E53+G53+H53+I53</f>
        <v>11389048.730000002</v>
      </c>
      <c r="G53" s="108">
        <v>0</v>
      </c>
      <c r="H53" s="108">
        <v>0</v>
      </c>
      <c r="I53" s="109">
        <v>-90582.28</v>
      </c>
      <c r="J53" s="2"/>
      <c r="K53" s="106"/>
    </row>
    <row r="54" spans="2:11" ht="15" customHeight="1" thickBot="1" x14ac:dyDescent="0.25">
      <c r="B54" s="87" t="s">
        <v>103</v>
      </c>
      <c r="C54" s="57" t="s">
        <v>104</v>
      </c>
      <c r="D54" s="110" t="s">
        <v>105</v>
      </c>
      <c r="E54" s="12">
        <f>'[1]MARÇO-2024'!F54</f>
        <v>31674364.740000006</v>
      </c>
      <c r="F54" s="20">
        <f t="shared" si="0"/>
        <v>31974446.410000008</v>
      </c>
      <c r="G54" s="55">
        <v>0</v>
      </c>
      <c r="H54" s="55">
        <v>0</v>
      </c>
      <c r="I54" s="111">
        <v>300081.67</v>
      </c>
      <c r="J54" s="2"/>
      <c r="K54" s="106"/>
    </row>
    <row r="55" spans="2:11" ht="13.5" customHeight="1" thickBot="1" x14ac:dyDescent="0.25">
      <c r="B55" s="112" t="s">
        <v>106</v>
      </c>
      <c r="C55" s="113"/>
      <c r="D55" s="114"/>
      <c r="E55" s="115">
        <f>SUM(E10:E54)</f>
        <v>1242778049.7900002</v>
      </c>
      <c r="F55" s="116">
        <f>SUM(F10:F54)</f>
        <v>1244123427.3699992</v>
      </c>
      <c r="G55" s="117">
        <f>SUM(G10:G54)</f>
        <v>55792183.020000003</v>
      </c>
      <c r="H55" s="118">
        <f>SUM(H10:H54)</f>
        <v>-49558919.820000008</v>
      </c>
      <c r="I55" s="118">
        <f>SUM(I10:I54)</f>
        <v>-4887885.620000002</v>
      </c>
      <c r="J55" s="2"/>
      <c r="K55" s="29"/>
    </row>
    <row r="56" spans="2:11" ht="10.5" customHeight="1" x14ac:dyDescent="0.2">
      <c r="B56" s="119"/>
      <c r="C56" s="119"/>
      <c r="D56" s="119"/>
      <c r="E56" s="119"/>
      <c r="F56" s="119"/>
      <c r="G56" s="120"/>
      <c r="H56" s="120"/>
      <c r="I56" s="120"/>
      <c r="J56" s="2"/>
      <c r="K56" s="29"/>
    </row>
    <row r="57" spans="2:11" ht="10.5" customHeight="1" x14ac:dyDescent="0.2">
      <c r="B57" s="121" t="s">
        <v>107</v>
      </c>
      <c r="C57" s="121"/>
      <c r="D57" s="121"/>
      <c r="E57" s="121"/>
      <c r="F57" s="121"/>
      <c r="G57" s="121"/>
      <c r="H57" s="121"/>
      <c r="I57" s="121"/>
      <c r="J57" s="2"/>
      <c r="K57" s="29"/>
    </row>
    <row r="58" spans="2:11" ht="15.75" customHeight="1" x14ac:dyDescent="0.2">
      <c r="B58" s="121"/>
      <c r="C58" s="121"/>
      <c r="D58" s="121"/>
      <c r="E58" s="121"/>
      <c r="F58" s="121"/>
      <c r="G58" s="121"/>
      <c r="H58" s="121"/>
      <c r="I58" s="121"/>
      <c r="J58" s="2"/>
      <c r="K58" s="29"/>
    </row>
    <row r="59" spans="2:11" ht="10.5" customHeight="1" x14ac:dyDescent="0.2">
      <c r="B59" s="29"/>
      <c r="C59" s="29"/>
      <c r="D59" s="29"/>
      <c r="E59" s="29"/>
      <c r="F59" s="29"/>
      <c r="G59" s="29"/>
      <c r="H59" s="29"/>
      <c r="I59" s="29"/>
      <c r="J59" s="2"/>
      <c r="K59" s="29"/>
    </row>
    <row r="60" spans="2:11" ht="10.5" customHeight="1" x14ac:dyDescent="0.2">
      <c r="B60" s="122"/>
      <c r="C60" s="122"/>
      <c r="D60" s="29"/>
      <c r="E60" s="123"/>
      <c r="F60" s="124"/>
      <c r="G60" s="125"/>
      <c r="H60" s="126" t="s">
        <v>114</v>
      </c>
      <c r="I60" s="126"/>
      <c r="J60" s="2"/>
      <c r="K60" s="29"/>
    </row>
    <row r="61" spans="2:11" ht="10.5" customHeight="1" x14ac:dyDescent="0.2">
      <c r="B61" s="122"/>
      <c r="C61" s="122"/>
      <c r="D61" s="29"/>
      <c r="E61" s="123"/>
      <c r="F61" s="127"/>
      <c r="G61" s="125"/>
      <c r="H61" s="128"/>
      <c r="I61" s="128"/>
      <c r="J61" s="2"/>
      <c r="K61" s="29"/>
    </row>
    <row r="62" spans="2:11" ht="13.5" customHeight="1" x14ac:dyDescent="0.2">
      <c r="B62" s="3" t="s">
        <v>108</v>
      </c>
      <c r="C62" s="3"/>
      <c r="D62" s="3"/>
      <c r="E62" s="3"/>
      <c r="F62" s="3"/>
      <c r="G62" s="3"/>
      <c r="H62" s="3"/>
      <c r="I62" s="3"/>
      <c r="J62" s="2"/>
      <c r="K62" s="29"/>
    </row>
    <row r="63" spans="2:11" ht="12" customHeight="1" x14ac:dyDescent="0.2">
      <c r="B63" s="129" t="s">
        <v>109</v>
      </c>
      <c r="C63" s="129"/>
      <c r="D63" s="129"/>
      <c r="E63" s="129"/>
      <c r="F63" s="129"/>
      <c r="G63" s="129"/>
      <c r="H63" s="129"/>
      <c r="I63" s="129"/>
    </row>
    <row r="64" spans="2:11" ht="13.5" customHeight="1" x14ac:dyDescent="0.2">
      <c r="B64" s="130" t="s">
        <v>110</v>
      </c>
      <c r="C64" s="130"/>
      <c r="D64" s="130"/>
      <c r="E64" s="130"/>
      <c r="F64" s="130"/>
      <c r="G64" s="130"/>
      <c r="H64" s="130"/>
      <c r="I64" s="130"/>
    </row>
    <row r="65" spans="1:10" ht="17.25" customHeight="1" x14ac:dyDescent="0.2">
      <c r="B65" s="29"/>
      <c r="C65" s="29"/>
      <c r="D65" s="131"/>
      <c r="E65" s="132"/>
      <c r="F65" s="132"/>
      <c r="G65" s="122"/>
      <c r="H65" s="2"/>
      <c r="I65" s="2"/>
    </row>
    <row r="66" spans="1:10" ht="11.25" customHeight="1" x14ac:dyDescent="0.2">
      <c r="B66" s="133" t="s">
        <v>111</v>
      </c>
      <c r="C66" s="133"/>
      <c r="D66" s="133"/>
      <c r="E66" s="133"/>
      <c r="F66" s="133"/>
      <c r="G66" s="133"/>
      <c r="H66" s="133"/>
      <c r="I66" s="133"/>
    </row>
    <row r="67" spans="1:10" ht="9" customHeight="1" x14ac:dyDescent="0.2">
      <c r="B67" s="134" t="s">
        <v>112</v>
      </c>
      <c r="C67" s="134"/>
      <c r="D67" s="134"/>
      <c r="E67" s="134"/>
      <c r="F67" s="134"/>
      <c r="G67" s="134"/>
      <c r="H67" s="134"/>
      <c r="I67" s="134"/>
    </row>
    <row r="68" spans="1:10" ht="12.75" customHeight="1" x14ac:dyDescent="0.2">
      <c r="B68" s="135" t="s">
        <v>113</v>
      </c>
      <c r="C68" s="135"/>
      <c r="D68" s="135"/>
      <c r="E68" s="135"/>
      <c r="F68" s="135"/>
      <c r="G68" s="135"/>
      <c r="H68" s="135"/>
      <c r="I68" s="135"/>
    </row>
    <row r="69" spans="1:10" ht="12" customHeight="1" x14ac:dyDescent="0.2">
      <c r="B69" s="136"/>
      <c r="C69" s="136"/>
      <c r="D69" s="119"/>
      <c r="E69" s="29"/>
      <c r="F69" s="137"/>
      <c r="G69" s="122"/>
      <c r="H69" s="2"/>
      <c r="I69" s="2"/>
    </row>
    <row r="70" spans="1:10" ht="15.75" customHeight="1" x14ac:dyDescent="0.2">
      <c r="B70" s="136"/>
      <c r="C70" s="136"/>
      <c r="D70" s="119"/>
      <c r="E70" s="136"/>
      <c r="F70" s="136"/>
      <c r="G70" s="138"/>
      <c r="H70" s="2"/>
      <c r="I70" s="2"/>
    </row>
    <row r="71" spans="1:10" ht="14.25" customHeight="1" x14ac:dyDescent="0.2">
      <c r="B71" s="139"/>
      <c r="C71" s="139"/>
      <c r="D71" s="119"/>
      <c r="E71" s="139"/>
      <c r="F71" s="139"/>
      <c r="G71" s="122"/>
      <c r="H71" s="2"/>
      <c r="I71" s="2"/>
    </row>
    <row r="72" spans="1:10" ht="12" customHeight="1" x14ac:dyDescent="0.2">
      <c r="A72" s="2"/>
      <c r="B72" s="140"/>
      <c r="C72" s="140"/>
      <c r="D72" s="140"/>
      <c r="E72" s="141"/>
      <c r="F72" s="141"/>
      <c r="G72" s="142"/>
      <c r="H72" s="142"/>
      <c r="I72" s="131"/>
    </row>
    <row r="73" spans="1:10" ht="10.5" customHeight="1" x14ac:dyDescent="0.2">
      <c r="B73" s="143"/>
      <c r="C73" s="143"/>
      <c r="D73" s="143"/>
      <c r="E73" s="143"/>
      <c r="F73" s="143"/>
      <c r="G73" s="143"/>
      <c r="H73" s="143"/>
      <c r="I73" s="143"/>
    </row>
    <row r="74" spans="1:10" ht="12.75" customHeight="1" x14ac:dyDescent="0.2">
      <c r="B74" s="122"/>
      <c r="C74" s="122"/>
      <c r="D74" s="122"/>
      <c r="E74" s="122"/>
      <c r="F74" s="122"/>
      <c r="G74" s="122"/>
      <c r="H74" s="122"/>
      <c r="I74" s="122"/>
    </row>
    <row r="75" spans="1:10" x14ac:dyDescent="0.2">
      <c r="B75" s="122"/>
      <c r="C75" s="122"/>
      <c r="D75" s="122"/>
      <c r="E75" s="122"/>
      <c r="F75" s="122"/>
      <c r="G75" s="122"/>
      <c r="H75" s="122"/>
      <c r="I75" s="122"/>
    </row>
    <row r="76" spans="1:10" x14ac:dyDescent="0.2">
      <c r="D76" s="122"/>
      <c r="F76" s="28"/>
    </row>
    <row r="77" spans="1:10" x14ac:dyDescent="0.2">
      <c r="D77" s="122"/>
    </row>
    <row r="78" spans="1:10" x14ac:dyDescent="0.2">
      <c r="D78" s="122"/>
    </row>
    <row r="79" spans="1:10" x14ac:dyDescent="0.2">
      <c r="D79" s="122"/>
      <c r="E79" s="144"/>
      <c r="F79" s="145"/>
      <c r="G79" s="145"/>
      <c r="H79" s="145"/>
      <c r="I79" s="145"/>
      <c r="J79" s="145"/>
    </row>
    <row r="80" spans="1:10" x14ac:dyDescent="0.2">
      <c r="D80" s="122"/>
    </row>
    <row r="81" spans="4:4" x14ac:dyDescent="0.2">
      <c r="D81" s="122"/>
    </row>
    <row r="82" spans="4:4" x14ac:dyDescent="0.2">
      <c r="D82" s="122"/>
    </row>
    <row r="83" spans="4:4" x14ac:dyDescent="0.2">
      <c r="D83" s="122"/>
    </row>
    <row r="84" spans="4:4" x14ac:dyDescent="0.2">
      <c r="D84" s="122"/>
    </row>
    <row r="85" spans="4:4" x14ac:dyDescent="0.2">
      <c r="D85" s="122"/>
    </row>
  </sheetData>
  <mergeCells count="17">
    <mergeCell ref="B63:I63"/>
    <mergeCell ref="B64:I64"/>
    <mergeCell ref="B66:I66"/>
    <mergeCell ref="B67:I67"/>
    <mergeCell ref="B68:I68"/>
    <mergeCell ref="C43:C46"/>
    <mergeCell ref="C47:C53"/>
    <mergeCell ref="B55:D55"/>
    <mergeCell ref="B57:I58"/>
    <mergeCell ref="H60:I60"/>
    <mergeCell ref="B62:I62"/>
    <mergeCell ref="B3:I3"/>
    <mergeCell ref="B4:I4"/>
    <mergeCell ref="B6:I7"/>
    <mergeCell ref="C10:C26"/>
    <mergeCell ref="C29:C30"/>
    <mergeCell ref="C31:C42"/>
  </mergeCells>
  <printOptions horizontalCentered="1"/>
  <pageMargins left="0.78740157480314965" right="0.78740157480314965" top="0.39370078740157483" bottom="0.11811023622047245" header="0.19685039370078741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2024-05-09T17:07:35Z</cp:lastPrinted>
  <dcterms:created xsi:type="dcterms:W3CDTF">2024-05-09T17:05:40Z</dcterms:created>
  <dcterms:modified xsi:type="dcterms:W3CDTF">2024-05-09T17:08:00Z</dcterms:modified>
</cp:coreProperties>
</file>