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pre\Downloads\"/>
    </mc:Choice>
  </mc:AlternateContent>
  <xr:revisionPtr revIDLastSave="0" documentId="13_ncr:1_{CF9755C8-D56B-4503-926D-DA689B4F99CF}" xr6:coauthVersionLast="47" xr6:coauthVersionMax="47" xr10:uidLastSave="{00000000-0000-0000-0000-000000000000}"/>
  <bookViews>
    <workbookView xWindow="-120" yWindow="-120" windowWidth="29040" windowHeight="15840" xr2:uid="{D487A789-0BBE-4E76-941D-C8397819B4FC}"/>
  </bookViews>
  <sheets>
    <sheet name="MAIO-2024" sheetId="1" r:id="rId1"/>
  </sheets>
  <externalReferences>
    <externalReference r:id="rId2"/>
  </externalReferences>
  <definedNames>
    <definedName name="_xlnm.Print_Area" localSheetId="0">'MAIO-2024'!$A$1:$H$56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G50" i="1"/>
  <c r="F50" i="1"/>
  <c r="E49" i="1"/>
  <c r="D48" i="1"/>
  <c r="E48" i="1" s="1"/>
  <c r="E47" i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E33" i="1"/>
  <c r="D33" i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D50" i="1" s="1"/>
  <c r="E4" i="1" l="1"/>
  <c r="E50" i="1" s="1"/>
</calcChain>
</file>

<file path=xl/sharedStrings.xml><?xml version="1.0" encoding="utf-8"?>
<sst xmlns="http://schemas.openxmlformats.org/spreadsheetml/2006/main" count="122" uniqueCount="117">
  <si>
    <t>Composição da Carteira de Investimentos - Maio/2024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</si>
  <si>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</si>
  <si>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</si>
  <si>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</si>
  <si>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</si>
  <si>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</si>
  <si>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</si>
  <si>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</si>
  <si>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</si>
  <si>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</si>
  <si>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</si>
  <si>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</si>
  <si>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</si>
  <si>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</si>
  <si>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</si>
  <si>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</si>
  <si>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</si>
  <si>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</si>
  <si>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</si>
  <si>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</si>
  <si>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</si>
  <si>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</si>
  <si>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</si>
  <si>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</si>
  <si>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</si>
  <si>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</si>
  <si>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</si>
  <si>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</si>
  <si>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</si>
  <si>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</si>
  <si>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</si>
  <si>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</si>
  <si>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</si>
  <si>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</si>
  <si>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</si>
  <si>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</si>
  <si>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</si>
  <si>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</si>
  <si>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</si>
  <si>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</si>
  <si>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</si>
  <si>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</si>
  <si>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</si>
  <si>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</si>
  <si>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</si>
  <si>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</si>
  <si>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</si>
  <si>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0"/>
        <rFont val="Calibri"/>
        <family val="2"/>
        <scheme val="minor"/>
      </rPr>
      <t>(Suprimentos de fundos)</t>
    </r>
  </si>
  <si>
    <t>3797-4/7917-0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</si>
  <si>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</si>
  <si>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</si>
  <si>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</si>
  <si>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</si>
  <si>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</si>
  <si>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</si>
  <si>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</si>
  <si>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</si>
  <si>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</si>
  <si>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</si>
  <si>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</si>
  <si>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</si>
  <si>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</si>
  <si>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</si>
  <si>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</si>
  <si>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</si>
  <si>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</si>
  <si>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</si>
  <si>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</si>
  <si>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</si>
  <si>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</si>
  <si>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</si>
  <si>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</si>
  <si>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</si>
  <si>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</si>
  <si>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</si>
  <si>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</si>
  <si>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</si>
  <si>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</si>
  <si>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</si>
  <si>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</si>
  <si>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</si>
  <si>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</si>
  <si>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</si>
  <si>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</si>
  <si>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</si>
  <si>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</si>
  <si>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</si>
  <si>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</si>
  <si>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</si>
  <si>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</si>
  <si>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</si>
  <si>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</si>
  <si>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</si>
  <si>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</si>
  <si>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</si>
  <si>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</si>
  <si>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</si>
  <si>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</si>
  <si>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</si>
  <si>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</si>
  <si>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</si>
  <si>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</si>
  <si>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</si>
  <si>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</si>
  <si>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</si>
  <si>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</si>
  <si>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</si>
  <si>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SALDO TOTAL</t>
  </si>
  <si>
    <t>Obs: *retificado o Fundo Banco Safra - CNPJ</t>
  </si>
  <si>
    <t>Boa Vista - RR, 22  de julho de 2024.</t>
  </si>
  <si>
    <t xml:space="preserve">   Elaborado por:</t>
  </si>
  <si>
    <t>De acordo:</t>
  </si>
  <si>
    <t>(Assinatura eletrônica)</t>
  </si>
  <si>
    <t>Cláudia Caroliny B. S. Ferreira</t>
  </si>
  <si>
    <t>Adelaide Cristina Gomes de Azevedo</t>
  </si>
  <si>
    <t>Gerente de Finanças e Contabilidade - GFIC</t>
  </si>
  <si>
    <t>Diretora de Administração e Finanças - DAFI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</si>
</sst>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_-;\-* #,##0.0_-;_-* &quot;-&quot;??_-;_-@_-"/>
    <numFmt numFmtId="166" formatCode="#,##0.00;[Red]#,##0.00"/>
    <numFmt numFmtId="167" formatCode="#,##0.00_ ;[Red]\-#,##0.00\ "/>
    <numFmt numFmtId="168" formatCode="0.00_ ;[Red]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43" fontId="5" fillId="2" borderId="2" xfId="2" applyNumberFormat="1" applyFont="1" applyFill="1" applyBorder="1" applyAlignment="1">
      <alignment horizontal="center" vertical="center"/>
    </xf>
    <xf numFmtId="43" fontId="6" fillId="2" borderId="2" xfId="2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4" xfId="2" applyNumberFormat="1" applyFont="1" applyFill="1" applyBorder="1" applyAlignment="1">
      <alignment horizontal="center" vertical="center"/>
    </xf>
    <xf numFmtId="43" fontId="6" fillId="2" borderId="6" xfId="2" applyNumberFormat="1" applyFont="1" applyFill="1" applyBorder="1" applyAlignment="1">
      <alignment horizontal="center" vertical="center"/>
    </xf>
    <xf numFmtId="43" fontId="6" fillId="2" borderId="4" xfId="2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6" fillId="2" borderId="7" xfId="2" applyNumberFormat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43" fontId="5" fillId="2" borderId="8" xfId="2" applyNumberFormat="1" applyFont="1" applyFill="1" applyBorder="1" applyAlignment="1">
      <alignment horizontal="center" vertical="center"/>
    </xf>
    <xf numFmtId="43" fontId="6" fillId="2" borderId="8" xfId="2" applyNumberFormat="1" applyFont="1" applyFill="1" applyBorder="1" applyAlignment="1">
      <alignment horizontal="center" vertical="center"/>
    </xf>
    <xf numFmtId="43" fontId="6" fillId="2" borderId="9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5" fillId="2" borderId="1" xfId="2" applyNumberFormat="1" applyFont="1" applyFill="1" applyBorder="1" applyAlignment="1">
      <alignment horizontal="center" vertical="center"/>
    </xf>
    <xf numFmtId="43" fontId="6" fillId="2" borderId="1" xfId="2" applyNumberFormat="1" applyFont="1" applyFill="1" applyBorder="1" applyAlignment="1">
      <alignment horizontal="center" vertical="center"/>
    </xf>
    <xf numFmtId="43" fontId="7" fillId="2" borderId="1" xfId="2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43" fontId="5" fillId="2" borderId="7" xfId="2" applyNumberFormat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6" fillId="2" borderId="4" xfId="2" applyNumberFormat="1" applyFont="1" applyFill="1" applyBorder="1" applyAlignment="1">
      <alignment horizontal="center" vertical="center" wrapText="1"/>
    </xf>
    <xf numFmtId="43" fontId="5" fillId="2" borderId="4" xfId="2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43" fontId="7" fillId="2" borderId="8" xfId="2" applyNumberFormat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7" fillId="2" borderId="2" xfId="0" applyNumberFormat="1" applyFont="1" applyFill="1" applyBorder="1" applyAlignment="1">
      <alignment horizontal="center" vertical="center"/>
    </xf>
    <xf numFmtId="43" fontId="7" fillId="2" borderId="4" xfId="2" applyNumberFormat="1" applyFont="1" applyFill="1" applyBorder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 vertical="center"/>
    </xf>
    <xf numFmtId="43" fontId="7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43" fontId="5" fillId="2" borderId="5" xfId="2" applyNumberFormat="1" applyFont="1" applyFill="1" applyBorder="1" applyAlignment="1">
      <alignment horizontal="center" vertical="center"/>
    </xf>
    <xf numFmtId="43" fontId="7" fillId="2" borderId="5" xfId="0" applyNumberFormat="1" applyFont="1" applyFill="1" applyBorder="1" applyAlignment="1">
      <alignment horizontal="center" vertical="center"/>
    </xf>
    <xf numFmtId="43" fontId="5" fillId="2" borderId="9" xfId="2" applyNumberFormat="1" applyFont="1" applyFill="1" applyBorder="1" applyAlignment="1">
      <alignment horizontal="center" vertical="center"/>
    </xf>
    <xf numFmtId="43" fontId="5" fillId="2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  <xf numFmtId="43" fontId="7" fillId="2" borderId="7" xfId="2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43" fontId="6" fillId="2" borderId="5" xfId="2" applyNumberFormat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vertical="center"/>
    </xf>
    <xf numFmtId="167" fontId="4" fillId="2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9" fillId="2" borderId="1" xfId="0" applyNumberFormat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231;&#227;o%20da%20Carteira%20de%20Investimentos\Composi&#231;&#227;o%20da%20Carteira%20dos%20Fundos%20de%20Investimentos%20-%20CCFI%202024%20-%20AT&#201;%20MAIO-2024.xlsx" TargetMode="External"/><Relationship Id="rId1" Type="http://schemas.openxmlformats.org/officeDocument/2006/relationships/externalLinkPath" Target="file:///\\serverpressem\DAF%20-%20Diretoria%20de%20Administra&#231;&#227;o%20e%20Finan&#231;as\DAFI%20-%20ODETE\Composi&#231;&#227;o%20da%20Carteira%20de%20Investimentos\Composi&#231;&#227;o%20da%20Carteira%20dos%20Fundos%20de%20Investimentos%20-%20CCFI%202024%20-%20AT&#201;%20MAI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F10">
            <v>110759140.36999999</v>
          </cell>
        </row>
        <row r="11">
          <cell r="F11">
            <v>18879097.219999999</v>
          </cell>
        </row>
        <row r="12">
          <cell r="F12">
            <v>78116534.569999948</v>
          </cell>
        </row>
        <row r="13">
          <cell r="F13">
            <v>30414137.370000001</v>
          </cell>
        </row>
        <row r="14">
          <cell r="F14">
            <v>39578754.459999986</v>
          </cell>
        </row>
        <row r="15">
          <cell r="F15">
            <v>126472146.54000001</v>
          </cell>
        </row>
        <row r="16">
          <cell r="F16">
            <v>9852377.8300000038</v>
          </cell>
        </row>
        <row r="17">
          <cell r="F17">
            <v>228736484.32000008</v>
          </cell>
        </row>
        <row r="18">
          <cell r="F18">
            <v>14253250.749999998</v>
          </cell>
        </row>
        <row r="19">
          <cell r="F19">
            <v>1208699.5499999998</v>
          </cell>
        </row>
        <row r="20">
          <cell r="F20">
            <v>58589680.850000001</v>
          </cell>
        </row>
        <row r="21">
          <cell r="F21">
            <v>19905739.209999993</v>
          </cell>
        </row>
        <row r="22">
          <cell r="F22">
            <v>17892328.050000001</v>
          </cell>
        </row>
        <row r="23">
          <cell r="F23">
            <v>37803485.11999999</v>
          </cell>
        </row>
        <row r="24">
          <cell r="F24">
            <v>12563508.060000002</v>
          </cell>
        </row>
        <row r="25">
          <cell r="F25">
            <v>8477156.8200000003</v>
          </cell>
        </row>
        <row r="26">
          <cell r="F26">
            <v>61319446.68</v>
          </cell>
        </row>
        <row r="27">
          <cell r="F27">
            <v>5276362.0500000017</v>
          </cell>
        </row>
        <row r="28">
          <cell r="F28">
            <v>3291.889999999999</v>
          </cell>
        </row>
        <row r="29">
          <cell r="F29">
            <v>9872255.7999999989</v>
          </cell>
        </row>
        <row r="31">
          <cell r="F31">
            <v>20252441.370000005</v>
          </cell>
        </row>
        <row r="32">
          <cell r="F32">
            <v>66042403.170000009</v>
          </cell>
        </row>
        <row r="33">
          <cell r="F33">
            <v>11355799.529999999</v>
          </cell>
        </row>
        <row r="34">
          <cell r="F34">
            <v>9730630.459999999</v>
          </cell>
        </row>
        <row r="35">
          <cell r="F35">
            <v>13433422.299999993</v>
          </cell>
        </row>
        <row r="36">
          <cell r="F36">
            <v>13970830.369999997</v>
          </cell>
        </row>
        <row r="37">
          <cell r="F37">
            <v>19092844.18</v>
          </cell>
        </row>
        <row r="38">
          <cell r="F38">
            <v>16330832.379999999</v>
          </cell>
        </row>
        <row r="39">
          <cell r="F39">
            <v>65542667.369999975</v>
          </cell>
        </row>
        <row r="40">
          <cell r="F40">
            <v>2384655.0499999998</v>
          </cell>
        </row>
        <row r="41">
          <cell r="F41">
            <v>96166.029999999766</v>
          </cell>
        </row>
        <row r="42">
          <cell r="F42">
            <v>4671425.1400000006</v>
          </cell>
        </row>
        <row r="43">
          <cell r="F43">
            <v>6420070.9900000002</v>
          </cell>
        </row>
        <row r="44">
          <cell r="F44">
            <v>14252246.909999998</v>
          </cell>
        </row>
        <row r="45">
          <cell r="F45">
            <v>605192.33000000007</v>
          </cell>
        </row>
        <row r="46">
          <cell r="F46">
            <v>49438.10999999987</v>
          </cell>
        </row>
        <row r="47">
          <cell r="F47">
            <v>3792956.5999999987</v>
          </cell>
        </row>
        <row r="48">
          <cell r="F48">
            <v>1393282.8599999996</v>
          </cell>
        </row>
        <row r="49">
          <cell r="F49">
            <v>31177079.569999997</v>
          </cell>
        </row>
        <row r="50">
          <cell r="F50">
            <v>4257289.2600000026</v>
          </cell>
        </row>
        <row r="51">
          <cell r="F51">
            <v>5929531.370000001</v>
          </cell>
        </row>
        <row r="52">
          <cell r="F52">
            <v>4849.3699999992132</v>
          </cell>
        </row>
        <row r="53">
          <cell r="F53">
            <v>11389048.730000002</v>
          </cell>
        </row>
        <row r="54">
          <cell r="F54">
            <v>31974446.410000008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C463-FCED-46DC-987E-6F80F1AFBED9}">
  <sheetPr>
    <pageSetUpPr fitToPage="1"/>
  </sheetPr>
  <dimension ref="A1:L71"/>
  <sheetViews>
    <sheetView tabSelected="1" view="pageLayout" topLeftCell="A4" zoomScale="110" zoomScaleNormal="100" zoomScalePageLayoutView="110" workbookViewId="0">
      <selection activeCell="C49" sqref="C49"/>
    </sheetView>
  </sheetViews>
  <sheetFormatPr defaultColWidth="9.140625" defaultRowHeight="12.95" customHeight="1" x14ac:dyDescent="0.25"/>
  <cols>
    <col min="1" max="1" width="18" style="53" bestFit="1" customWidth="1"/>
    <col min="2" max="2" width="19" style="53" bestFit="1" customWidth="1"/>
    <col min="3" max="3" width="55.42578125" style="53" bestFit="1" customWidth="1"/>
    <col min="4" max="5" width="16" style="53" bestFit="1" customWidth="1"/>
    <col min="6" max="7" width="13.5703125" style="53" bestFit="1" customWidth="1"/>
    <col min="8" max="8" width="14.42578125" style="53" bestFit="1" customWidth="1"/>
    <col min="9" max="9" width="16.28515625" style="53" customWidth="1"/>
    <col min="10" max="10" width="21.7109375" style="53" customWidth="1"/>
    <col min="11" max="11" width="14.85546875" style="53" customWidth="1"/>
    <col min="12" max="12" width="16.85546875" style="53" customWidth="1"/>
    <col min="13" max="16384" width="9.140625" style="53"/>
  </cols>
  <sheetData>
    <row r="1" spans="1:12" ht="1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2" ht="15" customHeight="1" x14ac:dyDescent="0.25">
      <c r="A2" s="54"/>
      <c r="B2" s="54"/>
      <c r="C2" s="54"/>
      <c r="D2" s="54"/>
      <c r="E2" s="54"/>
      <c r="F2" s="54"/>
      <c r="G2" s="54"/>
      <c r="H2" s="54"/>
    </row>
    <row r="3" spans="1:12" s="56" customFormat="1" ht="15" customHeight="1" x14ac:dyDescent="0.25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</row>
    <row r="4" spans="1:12" s="56" customFormat="1" ht="11.1" customHeight="1" x14ac:dyDescent="0.25">
      <c r="A4" s="1" t="s">
        <v>9</v>
      </c>
      <c r="B4" s="49" t="s">
        <v>10</v>
      </c>
      <c r="C4" s="57" t="s">
        <v>11</v>
      </c>
      <c r="D4" s="2">
        <f>'[1]ABRIL-2024'!F10</f>
        <v>110759140.36999999</v>
      </c>
      <c r="E4" s="3">
        <f>D4+F4+G4+H4</f>
        <v>111896213.34999999</v>
      </c>
      <c r="F4" s="3">
        <v>0</v>
      </c>
      <c r="G4" s="3">
        <v>0</v>
      </c>
      <c r="H4" s="4">
        <v>1137072.98</v>
      </c>
    </row>
    <row r="5" spans="1:12" s="56" customFormat="1" ht="11.1" customHeight="1" x14ac:dyDescent="0.25">
      <c r="A5" s="5" t="s">
        <v>12</v>
      </c>
      <c r="B5" s="50"/>
      <c r="C5" s="58" t="s">
        <v>13</v>
      </c>
      <c r="D5" s="7">
        <f>'[1]ABRIL-2024'!F11</f>
        <v>18879097.219999999</v>
      </c>
      <c r="E5" s="8">
        <f t="shared" ref="E5:E49" si="0">D5+F5+G5+H5</f>
        <v>18999400.57</v>
      </c>
      <c r="F5" s="9">
        <v>0</v>
      </c>
      <c r="G5" s="9">
        <v>0</v>
      </c>
      <c r="H5" s="10">
        <v>120303.35</v>
      </c>
      <c r="I5" s="59"/>
      <c r="J5" s="60"/>
    </row>
    <row r="6" spans="1:12" s="56" customFormat="1" ht="11.1" customHeight="1" x14ac:dyDescent="0.25">
      <c r="A6" s="5" t="s">
        <v>14</v>
      </c>
      <c r="B6" s="50"/>
      <c r="C6" s="58" t="s">
        <v>15</v>
      </c>
      <c r="D6" s="7">
        <f>'[1]ABRIL-2024'!F12</f>
        <v>78116534.569999948</v>
      </c>
      <c r="E6" s="8">
        <f t="shared" si="0"/>
        <v>79136342.869999945</v>
      </c>
      <c r="F6" s="9">
        <v>0</v>
      </c>
      <c r="G6" s="9">
        <v>0</v>
      </c>
      <c r="H6" s="10">
        <v>1019808.3</v>
      </c>
      <c r="I6" s="61"/>
    </row>
    <row r="7" spans="1:12" s="56" customFormat="1" ht="11.1" customHeight="1" x14ac:dyDescent="0.25">
      <c r="A7" s="5" t="s">
        <v>16</v>
      </c>
      <c r="B7" s="50"/>
      <c r="C7" s="58" t="s">
        <v>17</v>
      </c>
      <c r="D7" s="7">
        <f>'[1]ABRIL-2024'!F13</f>
        <v>30414137.370000001</v>
      </c>
      <c r="E7" s="8">
        <f t="shared" si="0"/>
        <v>37083524.240000002</v>
      </c>
      <c r="F7" s="11">
        <v>6935333.2000000002</v>
      </c>
      <c r="G7" s="62">
        <v>-535190.41</v>
      </c>
      <c r="H7" s="10">
        <v>269244.08</v>
      </c>
      <c r="I7" s="63"/>
      <c r="J7" s="60"/>
      <c r="K7" s="63"/>
      <c r="L7" s="64"/>
    </row>
    <row r="8" spans="1:12" s="56" customFormat="1" ht="11.1" customHeight="1" x14ac:dyDescent="0.25">
      <c r="A8" s="5" t="s">
        <v>18</v>
      </c>
      <c r="B8" s="50"/>
      <c r="C8" s="58" t="s">
        <v>19</v>
      </c>
      <c r="D8" s="7">
        <f>'[1]ABRIL-2024'!F14</f>
        <v>39578754.459999986</v>
      </c>
      <c r="E8" s="8">
        <f t="shared" si="0"/>
        <v>40199870.919999987</v>
      </c>
      <c r="F8" s="9">
        <v>0</v>
      </c>
      <c r="G8" s="9">
        <v>0</v>
      </c>
      <c r="H8" s="12">
        <v>621116.46</v>
      </c>
      <c r="I8" s="65"/>
      <c r="K8" s="63"/>
      <c r="L8" s="66"/>
    </row>
    <row r="9" spans="1:12" s="56" customFormat="1" ht="11.1" customHeight="1" x14ac:dyDescent="0.25">
      <c r="A9" s="5" t="s">
        <v>20</v>
      </c>
      <c r="B9" s="50"/>
      <c r="C9" s="13" t="s">
        <v>21</v>
      </c>
      <c r="D9" s="7">
        <f>'[1]ABRIL-2024'!F15</f>
        <v>126472146.54000001</v>
      </c>
      <c r="E9" s="8">
        <f t="shared" si="0"/>
        <v>127799591.67</v>
      </c>
      <c r="F9" s="9">
        <v>0</v>
      </c>
      <c r="G9" s="9">
        <v>0</v>
      </c>
      <c r="H9" s="12">
        <v>1327445.1299999999</v>
      </c>
      <c r="K9" s="64"/>
    </row>
    <row r="10" spans="1:12" s="56" customFormat="1" ht="11.1" customHeight="1" x14ac:dyDescent="0.25">
      <c r="A10" s="5" t="s">
        <v>22</v>
      </c>
      <c r="B10" s="50"/>
      <c r="C10" s="13" t="s">
        <v>23</v>
      </c>
      <c r="D10" s="7">
        <f>'[1]ABRIL-2024'!F16</f>
        <v>9852377.8300000038</v>
      </c>
      <c r="E10" s="8">
        <f t="shared" si="0"/>
        <v>10420274.610000003</v>
      </c>
      <c r="F10" s="11">
        <v>11015464.779999999</v>
      </c>
      <c r="G10" s="62">
        <v>-10522337.92</v>
      </c>
      <c r="H10" s="10">
        <v>74769.919999999998</v>
      </c>
      <c r="K10" s="67"/>
      <c r="L10" s="64"/>
    </row>
    <row r="11" spans="1:12" s="56" customFormat="1" ht="11.1" customHeight="1" x14ac:dyDescent="0.25">
      <c r="A11" s="5" t="s">
        <v>24</v>
      </c>
      <c r="B11" s="50"/>
      <c r="C11" s="13" t="s">
        <v>25</v>
      </c>
      <c r="D11" s="7">
        <f>'[1]ABRIL-2024'!F17</f>
        <v>228736484.32000008</v>
      </c>
      <c r="E11" s="8">
        <f>D11+F11+G11+H11</f>
        <v>230643753.17000008</v>
      </c>
      <c r="F11" s="9">
        <v>0</v>
      </c>
      <c r="G11" s="9">
        <v>0</v>
      </c>
      <c r="H11" s="12">
        <v>1907268.85</v>
      </c>
      <c r="I11" s="63"/>
      <c r="J11" s="60"/>
      <c r="K11" s="68"/>
      <c r="L11" s="64"/>
    </row>
    <row r="12" spans="1:12" s="56" customFormat="1" ht="11.1" customHeight="1" x14ac:dyDescent="0.25">
      <c r="A12" s="5" t="s">
        <v>26</v>
      </c>
      <c r="B12" s="50"/>
      <c r="C12" s="69" t="s">
        <v>27</v>
      </c>
      <c r="D12" s="7">
        <f>'[1]ABRIL-2024'!F18</f>
        <v>14253250.749999998</v>
      </c>
      <c r="E12" s="8">
        <f t="shared" si="0"/>
        <v>14443828.309999999</v>
      </c>
      <c r="F12" s="9">
        <v>0</v>
      </c>
      <c r="G12" s="9">
        <v>0</v>
      </c>
      <c r="H12" s="10">
        <v>190577.56</v>
      </c>
      <c r="J12" s="70"/>
      <c r="K12" s="63"/>
      <c r="L12" s="71"/>
    </row>
    <row r="13" spans="1:12" s="56" customFormat="1" ht="11.1" customHeight="1" x14ac:dyDescent="0.25">
      <c r="A13" s="5" t="s">
        <v>28</v>
      </c>
      <c r="B13" s="50"/>
      <c r="C13" s="13" t="s">
        <v>29</v>
      </c>
      <c r="D13" s="7">
        <f>'[1]ABRIL-2024'!F19</f>
        <v>1208699.5499999998</v>
      </c>
      <c r="E13" s="9">
        <f t="shared" si="0"/>
        <v>1218516.1599999999</v>
      </c>
      <c r="F13" s="9">
        <v>0</v>
      </c>
      <c r="G13" s="9">
        <v>0</v>
      </c>
      <c r="H13" s="10">
        <v>9816.61</v>
      </c>
      <c r="K13" s="63"/>
      <c r="L13" s="64"/>
    </row>
    <row r="14" spans="1:12" s="56" customFormat="1" ht="11.1" customHeight="1" x14ac:dyDescent="0.25">
      <c r="A14" s="14" t="s">
        <v>30</v>
      </c>
      <c r="B14" s="50"/>
      <c r="C14" s="15" t="s">
        <v>31</v>
      </c>
      <c r="D14" s="7">
        <f>'[1]ABRIL-2024'!F20</f>
        <v>58589680.850000001</v>
      </c>
      <c r="E14" s="8">
        <f t="shared" si="0"/>
        <v>56884760.420000002</v>
      </c>
      <c r="F14" s="8">
        <v>0</v>
      </c>
      <c r="G14" s="8">
        <v>0</v>
      </c>
      <c r="H14" s="72">
        <v>-1704920.43</v>
      </c>
      <c r="K14" s="63"/>
      <c r="L14" s="64"/>
    </row>
    <row r="15" spans="1:12" s="56" customFormat="1" ht="11.1" customHeight="1" x14ac:dyDescent="0.25">
      <c r="A15" s="5" t="s">
        <v>32</v>
      </c>
      <c r="B15" s="50"/>
      <c r="C15" s="13" t="s">
        <v>33</v>
      </c>
      <c r="D15" s="7">
        <f>'[1]ABRIL-2024'!F21</f>
        <v>19905739.209999993</v>
      </c>
      <c r="E15" s="8">
        <f t="shared" si="0"/>
        <v>19958205.669999994</v>
      </c>
      <c r="F15" s="11">
        <v>0</v>
      </c>
      <c r="G15" s="11">
        <v>0</v>
      </c>
      <c r="H15" s="10">
        <v>52466.46</v>
      </c>
      <c r="K15" s="63"/>
      <c r="L15" s="64"/>
    </row>
    <row r="16" spans="1:12" s="56" customFormat="1" ht="11.1" customHeight="1" x14ac:dyDescent="0.25">
      <c r="A16" s="5" t="s">
        <v>34</v>
      </c>
      <c r="B16" s="50"/>
      <c r="C16" s="13" t="s">
        <v>35</v>
      </c>
      <c r="D16" s="7">
        <f>'[1]ABRIL-2024'!F22</f>
        <v>17892328.050000001</v>
      </c>
      <c r="E16" s="9">
        <f t="shared" si="0"/>
        <v>17481092.900000002</v>
      </c>
      <c r="F16" s="9">
        <v>0</v>
      </c>
      <c r="G16" s="9">
        <v>0</v>
      </c>
      <c r="H16" s="16">
        <v>-411235.15</v>
      </c>
      <c r="K16" s="63"/>
      <c r="L16" s="64"/>
    </row>
    <row r="17" spans="1:12" s="56" customFormat="1" ht="11.1" customHeight="1" x14ac:dyDescent="0.25">
      <c r="A17" s="14" t="s">
        <v>36</v>
      </c>
      <c r="B17" s="50"/>
      <c r="C17" s="15" t="s">
        <v>37</v>
      </c>
      <c r="D17" s="7">
        <f>'[1]ABRIL-2024'!F23</f>
        <v>37803485.11999999</v>
      </c>
      <c r="E17" s="8">
        <f t="shared" si="0"/>
        <v>40137197.449999988</v>
      </c>
      <c r="F17" s="73">
        <v>0</v>
      </c>
      <c r="G17" s="73">
        <v>0</v>
      </c>
      <c r="H17" s="74">
        <v>2333712.33</v>
      </c>
      <c r="K17" s="63"/>
      <c r="L17" s="64"/>
    </row>
    <row r="18" spans="1:12" s="56" customFormat="1" ht="11.1" customHeight="1" x14ac:dyDescent="0.25">
      <c r="A18" s="5" t="s">
        <v>38</v>
      </c>
      <c r="B18" s="50"/>
      <c r="C18" s="13" t="s">
        <v>39</v>
      </c>
      <c r="D18" s="7">
        <f>'[1]ABRIL-2024'!F24</f>
        <v>12563508.060000002</v>
      </c>
      <c r="E18" s="8">
        <f t="shared" si="0"/>
        <v>12199182.860000003</v>
      </c>
      <c r="F18" s="9">
        <v>0</v>
      </c>
      <c r="G18" s="9">
        <v>0</v>
      </c>
      <c r="H18" s="16">
        <v>-364325.2</v>
      </c>
      <c r="K18" s="63"/>
      <c r="L18" s="64"/>
    </row>
    <row r="19" spans="1:12" s="56" customFormat="1" ht="11.1" customHeight="1" x14ac:dyDescent="0.25">
      <c r="A19" s="5" t="s">
        <v>40</v>
      </c>
      <c r="B19" s="50"/>
      <c r="C19" s="13" t="s">
        <v>41</v>
      </c>
      <c r="D19" s="7">
        <f>'[1]ABRIL-2024'!F25</f>
        <v>8477156.8200000003</v>
      </c>
      <c r="E19" s="8">
        <f t="shared" si="0"/>
        <v>8552250.6500000004</v>
      </c>
      <c r="F19" s="9">
        <v>0</v>
      </c>
      <c r="G19" s="9">
        <v>0</v>
      </c>
      <c r="H19" s="10">
        <v>75093.83</v>
      </c>
      <c r="K19" s="63"/>
      <c r="L19" s="64"/>
    </row>
    <row r="20" spans="1:12" s="56" customFormat="1" ht="11.1" customHeight="1" x14ac:dyDescent="0.25">
      <c r="A20" s="17" t="s">
        <v>42</v>
      </c>
      <c r="B20" s="51"/>
      <c r="C20" s="19" t="s">
        <v>43</v>
      </c>
      <c r="D20" s="20">
        <f>'[1]ABRIL-2024'!F26</f>
        <v>61319446.68</v>
      </c>
      <c r="E20" s="21">
        <f t="shared" si="0"/>
        <v>61761828.780000001</v>
      </c>
      <c r="F20" s="22">
        <v>0</v>
      </c>
      <c r="G20" s="22">
        <v>0</v>
      </c>
      <c r="H20" s="75">
        <v>442382.1</v>
      </c>
      <c r="K20" s="63"/>
      <c r="L20" s="64"/>
    </row>
    <row r="21" spans="1:12" s="56" customFormat="1" ht="11.1" customHeight="1" x14ac:dyDescent="0.25">
      <c r="A21" s="23" t="s">
        <v>16</v>
      </c>
      <c r="B21" s="23" t="s">
        <v>44</v>
      </c>
      <c r="C21" s="24" t="s">
        <v>45</v>
      </c>
      <c r="D21" s="25">
        <f>'[1]ABRIL-2024'!F27</f>
        <v>5276362.0500000017</v>
      </c>
      <c r="E21" s="26">
        <f>D21+F21+G21+H21</f>
        <v>5008235.2200000016</v>
      </c>
      <c r="F21" s="26">
        <v>0</v>
      </c>
      <c r="G21" s="27">
        <v>-306531.71999999997</v>
      </c>
      <c r="H21" s="28">
        <v>38404.89</v>
      </c>
      <c r="K21" s="76"/>
    </row>
    <row r="22" spans="1:12" s="56" customFormat="1" ht="11.1" customHeight="1" x14ac:dyDescent="0.25">
      <c r="A22" s="23" t="s">
        <v>22</v>
      </c>
      <c r="B22" s="23" t="s">
        <v>46</v>
      </c>
      <c r="C22" s="24" t="s">
        <v>47</v>
      </c>
      <c r="D22" s="25">
        <f>'[1]ABRIL-2024'!F28</f>
        <v>3291.889999999999</v>
      </c>
      <c r="E22" s="26">
        <f>D22+F22+G22+H22</f>
        <v>3294.119999999999</v>
      </c>
      <c r="F22" s="26">
        <v>0</v>
      </c>
      <c r="G22" s="27">
        <v>-22.18</v>
      </c>
      <c r="H22" s="28">
        <v>24.41</v>
      </c>
      <c r="I22" s="64"/>
      <c r="J22" s="64"/>
    </row>
    <row r="23" spans="1:12" s="56" customFormat="1" ht="11.1" customHeight="1" x14ac:dyDescent="0.25">
      <c r="A23" s="23" t="s">
        <v>22</v>
      </c>
      <c r="B23" s="23" t="s">
        <v>48</v>
      </c>
      <c r="C23" s="24" t="s">
        <v>23</v>
      </c>
      <c r="D23" s="25">
        <f>'[1]ABRIL-2024'!F29</f>
        <v>9872255.7999999989</v>
      </c>
      <c r="E23" s="26">
        <f>D23+F23+G23+H23</f>
        <v>1163685.169999999</v>
      </c>
      <c r="F23" s="26">
        <v>166356.59</v>
      </c>
      <c r="G23" s="27">
        <v>-8911812.6799999997</v>
      </c>
      <c r="H23" s="28">
        <v>36885.46</v>
      </c>
      <c r="I23" s="77"/>
      <c r="J23" s="64"/>
    </row>
    <row r="24" spans="1:12" s="56" customFormat="1" ht="11.1" customHeight="1" x14ac:dyDescent="0.25">
      <c r="A24" s="1" t="s">
        <v>49</v>
      </c>
      <c r="B24" s="49" t="s">
        <v>50</v>
      </c>
      <c r="C24" s="29" t="s">
        <v>51</v>
      </c>
      <c r="D24" s="2">
        <f>'[1]ABRIL-2024'!F31</f>
        <v>20252441.370000005</v>
      </c>
      <c r="E24" s="3">
        <f>D24+F24+G24+H24</f>
        <v>20394780.000000004</v>
      </c>
      <c r="F24" s="2">
        <v>0</v>
      </c>
      <c r="G24" s="2">
        <v>0</v>
      </c>
      <c r="H24" s="4">
        <v>142338.63</v>
      </c>
      <c r="I24" s="64"/>
      <c r="J24" s="64"/>
    </row>
    <row r="25" spans="1:12" s="56" customFormat="1" ht="11.1" customHeight="1" x14ac:dyDescent="0.25">
      <c r="A25" s="14" t="s">
        <v>52</v>
      </c>
      <c r="B25" s="50"/>
      <c r="C25" s="13" t="s">
        <v>53</v>
      </c>
      <c r="D25" s="7">
        <f>'[1]ABRIL-2024'!F32</f>
        <v>66042403.170000009</v>
      </c>
      <c r="E25" s="8">
        <f t="shared" si="0"/>
        <v>66544433.910000011</v>
      </c>
      <c r="F25" s="7">
        <v>0</v>
      </c>
      <c r="G25" s="7">
        <v>0</v>
      </c>
      <c r="H25" s="10">
        <v>502030.74</v>
      </c>
      <c r="I25" s="64"/>
      <c r="J25" s="64"/>
    </row>
    <row r="26" spans="1:12" s="56" customFormat="1" ht="11.1" customHeight="1" x14ac:dyDescent="0.25">
      <c r="A26" s="30" t="s">
        <v>54</v>
      </c>
      <c r="B26" s="50"/>
      <c r="C26" s="13" t="s">
        <v>55</v>
      </c>
      <c r="D26" s="7">
        <f>'[1]ABRIL-2024'!F33</f>
        <v>11355799.529999999</v>
      </c>
      <c r="E26" s="8">
        <f t="shared" si="0"/>
        <v>11421877.229999999</v>
      </c>
      <c r="F26" s="7">
        <v>0</v>
      </c>
      <c r="G26" s="7">
        <v>0</v>
      </c>
      <c r="H26" s="10">
        <v>66077.7</v>
      </c>
      <c r="I26" s="78"/>
      <c r="J26" s="64"/>
    </row>
    <row r="27" spans="1:12" s="56" customFormat="1" ht="11.1" customHeight="1" x14ac:dyDescent="0.25">
      <c r="A27" s="5" t="s">
        <v>56</v>
      </c>
      <c r="B27" s="50"/>
      <c r="C27" s="13" t="s">
        <v>57</v>
      </c>
      <c r="D27" s="7">
        <f>'[1]ABRIL-2024'!F34</f>
        <v>9730630.459999999</v>
      </c>
      <c r="E27" s="8">
        <f t="shared" si="0"/>
        <v>9882307.5299999993</v>
      </c>
      <c r="F27" s="9">
        <v>0</v>
      </c>
      <c r="G27" s="7">
        <v>0</v>
      </c>
      <c r="H27" s="10">
        <v>151677.07</v>
      </c>
      <c r="I27" s="64"/>
      <c r="J27" s="64"/>
    </row>
    <row r="28" spans="1:12" s="56" customFormat="1" ht="11.1" customHeight="1" x14ac:dyDescent="0.25">
      <c r="A28" s="5" t="s">
        <v>58</v>
      </c>
      <c r="B28" s="50"/>
      <c r="C28" s="13" t="s">
        <v>59</v>
      </c>
      <c r="D28" s="7">
        <f>'[1]ABRIL-2024'!F35</f>
        <v>13433422.299999993</v>
      </c>
      <c r="E28" s="8">
        <f t="shared" si="0"/>
        <v>13065786.619999994</v>
      </c>
      <c r="F28" s="9">
        <v>0</v>
      </c>
      <c r="G28" s="9">
        <v>0</v>
      </c>
      <c r="H28" s="16">
        <v>-367635.68</v>
      </c>
      <c r="I28" s="65"/>
      <c r="J28" s="64"/>
    </row>
    <row r="29" spans="1:12" s="56" customFormat="1" ht="11.1" customHeight="1" x14ac:dyDescent="0.25">
      <c r="A29" s="5" t="s">
        <v>60</v>
      </c>
      <c r="B29" s="50"/>
      <c r="C29" s="13" t="s">
        <v>61</v>
      </c>
      <c r="D29" s="7">
        <f>'[1]ABRIL-2024'!F36</f>
        <v>13970830.369999997</v>
      </c>
      <c r="E29" s="8">
        <f t="shared" si="0"/>
        <v>13438833.609999998</v>
      </c>
      <c r="F29" s="7">
        <v>0</v>
      </c>
      <c r="G29" s="9">
        <v>0</v>
      </c>
      <c r="H29" s="16">
        <v>-531996.76</v>
      </c>
      <c r="I29" s="79"/>
      <c r="J29" s="64"/>
      <c r="K29" s="70"/>
    </row>
    <row r="30" spans="1:12" s="56" customFormat="1" ht="11.1" customHeight="1" x14ac:dyDescent="0.25">
      <c r="A30" s="5" t="s">
        <v>62</v>
      </c>
      <c r="B30" s="50"/>
      <c r="C30" s="13" t="s">
        <v>63</v>
      </c>
      <c r="D30" s="7">
        <f>'[1]ABRIL-2024'!F37</f>
        <v>19092844.18</v>
      </c>
      <c r="E30" s="8">
        <f t="shared" si="0"/>
        <v>20060334.079999998</v>
      </c>
      <c r="F30" s="7">
        <v>0</v>
      </c>
      <c r="G30" s="7">
        <v>0</v>
      </c>
      <c r="H30" s="10">
        <v>967489.9</v>
      </c>
      <c r="I30" s="80"/>
      <c r="J30" s="80"/>
      <c r="K30" s="68"/>
    </row>
    <row r="31" spans="1:12" s="56" customFormat="1" ht="11.1" customHeight="1" x14ac:dyDescent="0.25">
      <c r="A31" s="5" t="s">
        <v>64</v>
      </c>
      <c r="B31" s="50"/>
      <c r="C31" s="13" t="s">
        <v>65</v>
      </c>
      <c r="D31" s="7">
        <f>'[1]ABRIL-2024'!F38</f>
        <v>16330832.379999999</v>
      </c>
      <c r="E31" s="8">
        <f t="shared" si="0"/>
        <v>17437761.960000001</v>
      </c>
      <c r="F31" s="9">
        <v>0</v>
      </c>
      <c r="G31" s="7">
        <v>0</v>
      </c>
      <c r="H31" s="10">
        <v>1106929.58</v>
      </c>
      <c r="I31" s="80"/>
      <c r="J31" s="80" t="s">
        <v>66</v>
      </c>
      <c r="K31" s="67"/>
    </row>
    <row r="32" spans="1:12" s="56" customFormat="1" ht="11.1" customHeight="1" x14ac:dyDescent="0.25">
      <c r="A32" s="30" t="s">
        <v>67</v>
      </c>
      <c r="B32" s="50"/>
      <c r="C32" s="31" t="s">
        <v>68</v>
      </c>
      <c r="D32" s="7">
        <f>'[1]ABRIL-2024'!F39</f>
        <v>65542667.369999975</v>
      </c>
      <c r="E32" s="8">
        <f t="shared" si="0"/>
        <v>66093946.379999973</v>
      </c>
      <c r="F32" s="11">
        <v>0</v>
      </c>
      <c r="G32" s="32">
        <v>0</v>
      </c>
      <c r="H32" s="33">
        <v>551279.01</v>
      </c>
      <c r="I32" s="80"/>
      <c r="J32" s="80"/>
      <c r="K32" s="67"/>
    </row>
    <row r="33" spans="1:11" s="56" customFormat="1" ht="11.1" customHeight="1" x14ac:dyDescent="0.25">
      <c r="A33" s="5" t="s">
        <v>69</v>
      </c>
      <c r="B33" s="50"/>
      <c r="C33" s="13" t="s">
        <v>70</v>
      </c>
      <c r="D33" s="7">
        <f>'[1]ABRIL-2024'!F40</f>
        <v>2384655.0499999998</v>
      </c>
      <c r="E33" s="8">
        <f t="shared" si="0"/>
        <v>2405933.9899999998</v>
      </c>
      <c r="F33" s="9">
        <v>0</v>
      </c>
      <c r="G33" s="9">
        <v>0</v>
      </c>
      <c r="H33" s="10">
        <v>21278.94</v>
      </c>
      <c r="I33" s="80"/>
      <c r="J33" s="80"/>
      <c r="K33" s="67"/>
    </row>
    <row r="34" spans="1:11" s="56" customFormat="1" ht="11.1" customHeight="1" x14ac:dyDescent="0.25">
      <c r="A34" s="5" t="s">
        <v>71</v>
      </c>
      <c r="B34" s="50"/>
      <c r="C34" s="13" t="s">
        <v>72</v>
      </c>
      <c r="D34" s="7">
        <f>'[1]ABRIL-2024'!F41</f>
        <v>96166.029999999766</v>
      </c>
      <c r="E34" s="8">
        <f t="shared" si="0"/>
        <v>229662.77999999977</v>
      </c>
      <c r="F34" s="34">
        <v>132309.1</v>
      </c>
      <c r="G34" s="35">
        <v>0</v>
      </c>
      <c r="H34" s="9">
        <v>1187.6500000000001</v>
      </c>
      <c r="I34" s="80"/>
      <c r="J34" s="80"/>
      <c r="K34" s="67"/>
    </row>
    <row r="35" spans="1:11" s="56" customFormat="1" ht="11.1" customHeight="1" x14ac:dyDescent="0.25">
      <c r="A35" s="18" t="s">
        <v>73</v>
      </c>
      <c r="B35" s="51"/>
      <c r="C35" s="36" t="s">
        <v>74</v>
      </c>
      <c r="D35" s="20">
        <f>'[1]ABRIL-2024'!F42</f>
        <v>4671425.1400000006</v>
      </c>
      <c r="E35" s="21">
        <f t="shared" si="0"/>
        <v>4587563.3500000006</v>
      </c>
      <c r="F35" s="21">
        <v>0</v>
      </c>
      <c r="G35" s="37">
        <v>-132309.1</v>
      </c>
      <c r="H35" s="21">
        <v>48447.31</v>
      </c>
      <c r="I35" s="80"/>
      <c r="J35" s="80"/>
      <c r="K35" s="67"/>
    </row>
    <row r="36" spans="1:11" s="56" customFormat="1" ht="11.1" customHeight="1" x14ac:dyDescent="0.25">
      <c r="A36" s="1" t="s">
        <v>75</v>
      </c>
      <c r="B36" s="49" t="s">
        <v>76</v>
      </c>
      <c r="C36" s="29" t="s">
        <v>77</v>
      </c>
      <c r="D36" s="2">
        <f>'[1]ABRIL-2024'!F43</f>
        <v>6420070.9900000002</v>
      </c>
      <c r="E36" s="3">
        <f t="shared" si="0"/>
        <v>6461088.2599999998</v>
      </c>
      <c r="F36" s="3">
        <v>0</v>
      </c>
      <c r="G36" s="3">
        <v>0</v>
      </c>
      <c r="H36" s="38">
        <v>41017.269999999997</v>
      </c>
      <c r="I36" s="80"/>
      <c r="J36" s="80"/>
      <c r="K36" s="67"/>
    </row>
    <row r="37" spans="1:11" s="56" customFormat="1" ht="11.1" customHeight="1" x14ac:dyDescent="0.25">
      <c r="A37" s="5" t="s">
        <v>78</v>
      </c>
      <c r="B37" s="50"/>
      <c r="C37" s="15" t="s">
        <v>79</v>
      </c>
      <c r="D37" s="7">
        <f>'[1]ABRIL-2024'!F44</f>
        <v>14252246.909999998</v>
      </c>
      <c r="E37" s="8">
        <f t="shared" si="0"/>
        <v>14371720.609999998</v>
      </c>
      <c r="F37" s="8">
        <v>0</v>
      </c>
      <c r="G37" s="9">
        <v>0</v>
      </c>
      <c r="H37" s="12">
        <v>119473.7</v>
      </c>
      <c r="I37" s="80"/>
      <c r="J37" s="80"/>
      <c r="K37" s="76"/>
    </row>
    <row r="38" spans="1:11" s="56" customFormat="1" ht="11.1" customHeight="1" x14ac:dyDescent="0.25">
      <c r="A38" s="5" t="s">
        <v>80</v>
      </c>
      <c r="B38" s="50"/>
      <c r="C38" s="13" t="s">
        <v>81</v>
      </c>
      <c r="D38" s="7">
        <f>'[1]ABRIL-2024'!F45</f>
        <v>605192.33000000007</v>
      </c>
      <c r="E38" s="8">
        <f t="shared" si="0"/>
        <v>586069.42000000004</v>
      </c>
      <c r="F38" s="9">
        <v>0</v>
      </c>
      <c r="G38" s="9">
        <v>0</v>
      </c>
      <c r="H38" s="16">
        <v>-19122.91</v>
      </c>
      <c r="I38" s="80"/>
      <c r="J38" s="80"/>
      <c r="K38" s="76"/>
    </row>
    <row r="39" spans="1:11" s="56" customFormat="1" ht="11.1" customHeight="1" x14ac:dyDescent="0.25">
      <c r="A39" s="18" t="s">
        <v>82</v>
      </c>
      <c r="B39" s="51"/>
      <c r="C39" s="36" t="s">
        <v>83</v>
      </c>
      <c r="D39" s="20">
        <f>'[1]ABRIL-2024'!F46</f>
        <v>49438.10999999987</v>
      </c>
      <c r="E39" s="21">
        <f t="shared" si="0"/>
        <v>49851.979999999872</v>
      </c>
      <c r="F39" s="22">
        <v>0</v>
      </c>
      <c r="G39" s="22">
        <v>0</v>
      </c>
      <c r="H39" s="39">
        <v>413.87</v>
      </c>
      <c r="I39" s="80"/>
      <c r="J39" s="81"/>
    </row>
    <row r="40" spans="1:11" s="56" customFormat="1" ht="11.1" customHeight="1" x14ac:dyDescent="0.25">
      <c r="A40" s="1" t="s">
        <v>84</v>
      </c>
      <c r="B40" s="49" t="s">
        <v>85</v>
      </c>
      <c r="C40" s="29" t="s">
        <v>86</v>
      </c>
      <c r="D40" s="2">
        <f>'[1]ABRIL-2024'!F47</f>
        <v>3792956.5999999987</v>
      </c>
      <c r="E40" s="3">
        <f>D40+F40+G40+H40</f>
        <v>3680787.8799999985</v>
      </c>
      <c r="F40" s="3">
        <v>0</v>
      </c>
      <c r="G40" s="3">
        <v>0</v>
      </c>
      <c r="H40" s="40">
        <v>-112168.72</v>
      </c>
      <c r="I40" s="80"/>
      <c r="J40" s="80"/>
    </row>
    <row r="41" spans="1:11" s="56" customFormat="1" ht="11.1" customHeight="1" x14ac:dyDescent="0.25">
      <c r="A41" s="5" t="s">
        <v>87</v>
      </c>
      <c r="B41" s="50"/>
      <c r="C41" s="13" t="s">
        <v>88</v>
      </c>
      <c r="D41" s="7">
        <f>'[1]ABRIL-2024'!F48</f>
        <v>1393282.8599999996</v>
      </c>
      <c r="E41" s="8">
        <f t="shared" si="0"/>
        <v>-2.6079760573338717E-10</v>
      </c>
      <c r="F41" s="9">
        <v>0</v>
      </c>
      <c r="G41" s="41">
        <v>-1394470.64</v>
      </c>
      <c r="H41" s="42">
        <v>1187.78</v>
      </c>
      <c r="I41" s="80"/>
      <c r="J41" s="80"/>
    </row>
    <row r="42" spans="1:11" s="56" customFormat="1" ht="11.1" customHeight="1" x14ac:dyDescent="0.25">
      <c r="A42" s="5" t="s">
        <v>89</v>
      </c>
      <c r="B42" s="50"/>
      <c r="C42" s="13" t="s">
        <v>90</v>
      </c>
      <c r="D42" s="7">
        <f>'[1]ABRIL-2024'!F49</f>
        <v>31177079.569999997</v>
      </c>
      <c r="E42" s="8">
        <f>D42+F42+G42+H42</f>
        <v>31409934.149999995</v>
      </c>
      <c r="F42" s="9">
        <v>0</v>
      </c>
      <c r="G42" s="9">
        <v>0</v>
      </c>
      <c r="H42" s="42">
        <v>232854.58</v>
      </c>
      <c r="I42" s="64"/>
      <c r="J42" s="80"/>
    </row>
    <row r="43" spans="1:11" s="56" customFormat="1" ht="11.1" customHeight="1" x14ac:dyDescent="0.25">
      <c r="A43" s="5" t="s">
        <v>91</v>
      </c>
      <c r="B43" s="50"/>
      <c r="C43" s="13" t="s">
        <v>92</v>
      </c>
      <c r="D43" s="7">
        <f>'[1]ABRIL-2024'!F50</f>
        <v>4257289.2600000026</v>
      </c>
      <c r="E43" s="9">
        <f t="shared" si="0"/>
        <v>4045977.4100000025</v>
      </c>
      <c r="F43" s="11">
        <v>0</v>
      </c>
      <c r="G43" s="11">
        <v>0</v>
      </c>
      <c r="H43" s="43">
        <v>-211311.85</v>
      </c>
      <c r="I43" s="64"/>
      <c r="J43" s="80"/>
    </row>
    <row r="44" spans="1:11" s="56" customFormat="1" ht="11.1" customHeight="1" x14ac:dyDescent="0.25">
      <c r="A44" s="5" t="s">
        <v>93</v>
      </c>
      <c r="B44" s="50"/>
      <c r="C44" s="13" t="s">
        <v>94</v>
      </c>
      <c r="D44" s="7">
        <f>'[1]ABRIL-2024'!F51</f>
        <v>5929531.370000001</v>
      </c>
      <c r="E44" s="9">
        <f t="shared" si="0"/>
        <v>5982157.6900000013</v>
      </c>
      <c r="F44" s="11">
        <v>0</v>
      </c>
      <c r="G44" s="11">
        <v>0</v>
      </c>
      <c r="H44" s="42">
        <v>52626.32</v>
      </c>
      <c r="I44" s="64"/>
      <c r="J44" s="80"/>
    </row>
    <row r="45" spans="1:11" s="56" customFormat="1" ht="11.1" customHeight="1" x14ac:dyDescent="0.25">
      <c r="A45" s="5" t="s">
        <v>95</v>
      </c>
      <c r="B45" s="50"/>
      <c r="C45" s="13" t="s">
        <v>96</v>
      </c>
      <c r="D45" s="7">
        <f>'[1]ABRIL-2024'!F52</f>
        <v>4849.3699999992132</v>
      </c>
      <c r="E45" s="9">
        <f>D45+F45+G45+H45</f>
        <v>336388.56999999919</v>
      </c>
      <c r="F45" s="7">
        <v>330225.34999999998</v>
      </c>
      <c r="G45" s="9">
        <v>0</v>
      </c>
      <c r="H45" s="42">
        <v>1313.85</v>
      </c>
      <c r="I45" s="64"/>
      <c r="J45" s="81"/>
    </row>
    <row r="46" spans="1:11" s="56" customFormat="1" ht="11.1" customHeight="1" x14ac:dyDescent="0.25">
      <c r="A46" s="6" t="s">
        <v>97</v>
      </c>
      <c r="B46" s="50"/>
      <c r="C46" s="44" t="s">
        <v>98</v>
      </c>
      <c r="D46" s="7">
        <f>'[1]ABRIL-2024'!F53</f>
        <v>11389048.730000002</v>
      </c>
      <c r="E46" s="9">
        <f>D46+F46+G46+H46</f>
        <v>11176790.260000002</v>
      </c>
      <c r="F46" s="45">
        <v>0</v>
      </c>
      <c r="G46" s="45">
        <v>0</v>
      </c>
      <c r="H46" s="46">
        <v>-212258.47</v>
      </c>
      <c r="I46" s="64"/>
      <c r="J46" s="82"/>
    </row>
    <row r="47" spans="1:11" s="56" customFormat="1" ht="11.1" customHeight="1" x14ac:dyDescent="0.25">
      <c r="A47" s="17" t="s">
        <v>99</v>
      </c>
      <c r="B47" s="51"/>
      <c r="C47" s="19" t="s">
        <v>100</v>
      </c>
      <c r="D47" s="47">
        <v>0</v>
      </c>
      <c r="E47" s="21">
        <f>D47+F47+G47+H47</f>
        <v>1404952.38</v>
      </c>
      <c r="F47" s="20">
        <v>1394470.64</v>
      </c>
      <c r="G47" s="20">
        <v>0</v>
      </c>
      <c r="H47" s="48">
        <v>10481.74</v>
      </c>
      <c r="I47" s="64"/>
      <c r="J47" s="82"/>
    </row>
    <row r="48" spans="1:11" s="56" customFormat="1" ht="11.1" customHeight="1" x14ac:dyDescent="0.25">
      <c r="A48" s="23" t="s">
        <v>101</v>
      </c>
      <c r="B48" s="23" t="s">
        <v>102</v>
      </c>
      <c r="C48" s="24" t="s">
        <v>103</v>
      </c>
      <c r="D48" s="25">
        <f>'[1]ABRIL-2024'!F54</f>
        <v>31974446.410000008</v>
      </c>
      <c r="E48" s="26">
        <f t="shared" si="0"/>
        <v>32255934.720000006</v>
      </c>
      <c r="F48" s="26">
        <v>0</v>
      </c>
      <c r="G48" s="26">
        <v>0</v>
      </c>
      <c r="H48" s="28">
        <v>281488.31</v>
      </c>
      <c r="I48" s="64"/>
      <c r="J48" s="82"/>
    </row>
    <row r="49" spans="1:10" s="56" customFormat="1" ht="11.1" customHeight="1" x14ac:dyDescent="0.25">
      <c r="A49" s="23" t="s">
        <v>104</v>
      </c>
      <c r="B49" s="23" t="s">
        <v>105</v>
      </c>
      <c r="C49" s="24" t="s">
        <v>106</v>
      </c>
      <c r="D49" s="25">
        <v>0</v>
      </c>
      <c r="E49" s="26">
        <f t="shared" si="0"/>
        <v>8455200.9199999999</v>
      </c>
      <c r="F49" s="26">
        <v>8729000</v>
      </c>
      <c r="G49" s="26">
        <v>0</v>
      </c>
      <c r="H49" s="83">
        <v>-273799.08</v>
      </c>
      <c r="I49" s="64"/>
      <c r="J49" s="82"/>
    </row>
    <row r="50" spans="1:10" s="56" customFormat="1" ht="15" customHeight="1" x14ac:dyDescent="0.25">
      <c r="A50" s="84" t="s">
        <v>107</v>
      </c>
      <c r="B50" s="84"/>
      <c r="C50" s="84"/>
      <c r="D50" s="85">
        <f>SUM(D4:D49)</f>
        <v>1244123427.3699992</v>
      </c>
      <c r="E50" s="86">
        <f>SUM(E4:E49)</f>
        <v>1260771124.8000002</v>
      </c>
      <c r="F50" s="85">
        <f>SUM(F4:F49)</f>
        <v>28703159.660000004</v>
      </c>
      <c r="G50" s="87">
        <f>SUM(G4:G49)</f>
        <v>-21802674.650000002</v>
      </c>
      <c r="H50" s="85">
        <f>SUM(H4:H49)</f>
        <v>9747212.4199999981</v>
      </c>
      <c r="I50" s="64"/>
      <c r="J50" s="82"/>
    </row>
    <row r="51" spans="1:10" s="56" customFormat="1" ht="12" customHeight="1" x14ac:dyDescent="0.25">
      <c r="A51" s="88" t="s">
        <v>108</v>
      </c>
      <c r="B51" s="88"/>
      <c r="F51" s="89"/>
      <c r="G51" s="89"/>
      <c r="H51" s="89"/>
      <c r="I51" s="64"/>
      <c r="J51" s="64"/>
    </row>
    <row r="52" spans="1:10" s="56" customFormat="1" ht="12" customHeight="1" x14ac:dyDescent="0.25">
      <c r="A52" s="90" t="s">
        <v>109</v>
      </c>
      <c r="B52" s="90"/>
      <c r="C52" s="90"/>
      <c r="D52" s="90"/>
      <c r="E52" s="90"/>
      <c r="F52" s="90"/>
      <c r="G52" s="90"/>
      <c r="H52" s="90"/>
      <c r="I52" s="64"/>
      <c r="J52" s="64"/>
    </row>
    <row r="53" spans="1:10" s="56" customFormat="1" ht="12" customHeight="1" x14ac:dyDescent="0.25">
      <c r="A53" s="91" t="s">
        <v>110</v>
      </c>
      <c r="B53" s="91"/>
      <c r="C53" s="91"/>
      <c r="D53" s="92" t="s">
        <v>111</v>
      </c>
      <c r="E53" s="76"/>
      <c r="F53" s="76"/>
      <c r="G53" s="89"/>
      <c r="H53" s="89"/>
      <c r="I53" s="64"/>
      <c r="J53" s="64"/>
    </row>
    <row r="54" spans="1:10" s="56" customFormat="1" ht="12" customHeight="1" x14ac:dyDescent="0.25">
      <c r="A54" s="93" t="s">
        <v>112</v>
      </c>
      <c r="B54" s="93"/>
      <c r="C54" s="93"/>
      <c r="D54" s="94" t="s">
        <v>112</v>
      </c>
      <c r="E54" s="94"/>
      <c r="F54" s="94"/>
      <c r="G54" s="94"/>
      <c r="H54" s="94"/>
      <c r="I54" s="64"/>
      <c r="J54" s="64"/>
    </row>
    <row r="55" spans="1:10" s="56" customFormat="1" ht="12" customHeight="1" x14ac:dyDescent="0.25">
      <c r="A55" s="95" t="s">
        <v>113</v>
      </c>
      <c r="B55" s="95"/>
      <c r="C55" s="95"/>
      <c r="D55" s="94" t="s">
        <v>114</v>
      </c>
      <c r="E55" s="94"/>
      <c r="F55" s="94"/>
      <c r="G55" s="94"/>
      <c r="H55" s="94"/>
      <c r="I55" s="64"/>
      <c r="J55" s="64"/>
    </row>
    <row r="56" spans="1:10" s="56" customFormat="1" ht="12" customHeight="1" x14ac:dyDescent="0.25">
      <c r="A56" s="96" t="s">
        <v>115</v>
      </c>
      <c r="B56" s="96"/>
      <c r="C56" s="96"/>
      <c r="D56" s="94" t="s">
        <v>116</v>
      </c>
      <c r="E56" s="94"/>
      <c r="F56" s="94"/>
      <c r="G56" s="94"/>
      <c r="H56" s="94"/>
      <c r="I56" s="64"/>
      <c r="J56" s="64"/>
    </row>
    <row r="57" spans="1:10" s="56" customFormat="1" ht="12" customHeight="1" x14ac:dyDescent="0.25"/>
    <row r="58" spans="1:10" s="56" customFormat="1" ht="15" customHeight="1" x14ac:dyDescent="0.25">
      <c r="A58" s="97"/>
      <c r="B58" s="97"/>
    </row>
    <row r="59" spans="1:10" s="56" customFormat="1" ht="15" customHeight="1" x14ac:dyDescent="0.25">
      <c r="A59" s="97"/>
      <c r="B59" s="97"/>
    </row>
    <row r="60" spans="1:10" s="56" customFormat="1" ht="12" customHeight="1" x14ac:dyDescent="0.25"/>
    <row r="61" spans="1:10" s="56" customFormat="1" ht="12" customHeight="1" x14ac:dyDescent="0.25"/>
    <row r="62" spans="1:10" s="56" customFormat="1" ht="12" customHeight="1" x14ac:dyDescent="0.25"/>
    <row r="63" spans="1:10" s="56" customFormat="1" ht="12" customHeight="1" x14ac:dyDescent="0.25"/>
    <row r="64" spans="1:10" s="56" customFormat="1" ht="12" customHeight="1" x14ac:dyDescent="0.25"/>
    <row r="65" s="56" customFormat="1" ht="12" customHeight="1" x14ac:dyDescent="0.25"/>
    <row r="66" s="56" customFormat="1" ht="12" customHeight="1" x14ac:dyDescent="0.25"/>
    <row r="67" s="56" customFormat="1" ht="12" customHeight="1" x14ac:dyDescent="0.25"/>
    <row r="68" s="56" customFormat="1" ht="12" customHeight="1" x14ac:dyDescent="0.25"/>
    <row r="69" s="56" customFormat="1" ht="12.95" customHeight="1" x14ac:dyDescent="0.25"/>
    <row r="70" s="56" customFormat="1" ht="12.95" customHeight="1" x14ac:dyDescent="0.25"/>
    <row r="71" s="56" customFormat="1" ht="12.95" customHeight="1" x14ac:dyDescent="0.25"/>
  </sheetData>
  <mergeCells count="16">
    <mergeCell ref="A56:C56"/>
    <mergeCell ref="D56:H56"/>
    <mergeCell ref="A58:B58"/>
    <mergeCell ref="A59:B59"/>
    <mergeCell ref="A51:B51"/>
    <mergeCell ref="A52:H52"/>
    <mergeCell ref="A54:C54"/>
    <mergeCell ref="D54:H54"/>
    <mergeCell ref="A55:C55"/>
    <mergeCell ref="D55:H55"/>
    <mergeCell ref="A50:C50"/>
    <mergeCell ref="A1:H1"/>
    <mergeCell ref="B4:B20"/>
    <mergeCell ref="B24:B35"/>
    <mergeCell ref="B36:B39"/>
    <mergeCell ref="B40:B47"/>
  </mergeCells>
  <printOptions horizontalCentered="1"/>
  <pageMargins left="0.59055118110236227" right="0.59055118110236227" top="1.5748031496062993" bottom="0.39370078740157483" header="0.31496062992125984" footer="0.31496062992125984"/>
  <pageSetup paperSize="9" scale="56" orientation="landscape" horizontalDpi="4294967295" verticalDpi="4294967295" r:id="rId1"/>
  <headerFooter>
    <oddHeader>&amp;C&amp;G
PREFEITURA MUNICIPAL DE BOA VISTA
REGIME DE PREVIDÊNCIA SOCIAL DOS SERVIDORES PÚBLICOS DO MUNICÍPIO DE BOA VISTA - PRESSEM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MAIO-2024</vt:lpstr>
      <vt:lpstr>'MAIO-2024'!Area_de_impressao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tipressem@outlook.com</cp:lastModifiedBy>
  <cp:lastPrinted>2024-08-23T15:42:09Z</cp:lastPrinted>
  <dcterms:created xsi:type="dcterms:W3CDTF">2024-08-21T14:14:24Z</dcterms:created>
  <dcterms:modified xsi:type="dcterms:W3CDTF">2024-08-23T15:44:37Z</dcterms:modified>
</cp:coreProperties>
</file>