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pre\Downloads\"/>
    </mc:Choice>
  </mc:AlternateContent>
  <xr:revisionPtr revIDLastSave="0" documentId="13_ncr:1_{68166B06-D1A9-48C1-BECF-2F9ED3A7046A}" xr6:coauthVersionLast="47" xr6:coauthVersionMax="47" xr10:uidLastSave="{00000000-0000-0000-0000-000000000000}"/>
  <bookViews>
    <workbookView xWindow="-120" yWindow="-120" windowWidth="29040" windowHeight="15840" xr2:uid="{0A59F46D-ABD7-47FB-BF30-51A667E80274}"/>
  </bookViews>
  <sheets>
    <sheet name="JUNHO-2024" sheetId="2" r:id="rId1"/>
  </sheets>
  <externalReferences>
    <externalReference r:id="rId2"/>
  </externalReferences>
  <definedNames>
    <definedName name="_xlnm.Print_Area" localSheetId="0">'JUNHO-2024'!$A$1:$H$57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2" l="1"/>
  <c r="G51" i="2"/>
  <c r="F51" i="2"/>
  <c r="D50" i="2"/>
  <c r="E50" i="2" s="1"/>
  <c r="D49" i="2"/>
  <c r="E49" i="2" s="1"/>
  <c r="D48" i="2"/>
  <c r="E48" i="2" s="1"/>
  <c r="E47" i="2"/>
  <c r="D47" i="2"/>
  <c r="D46" i="2"/>
  <c r="E46" i="2" s="1"/>
  <c r="E45" i="2"/>
  <c r="D45" i="2"/>
  <c r="D44" i="2"/>
  <c r="E44" i="2" s="1"/>
  <c r="D43" i="2"/>
  <c r="E43" i="2" s="1"/>
  <c r="D42" i="2"/>
  <c r="E42" i="2" s="1"/>
  <c r="E41" i="2"/>
  <c r="D41" i="2"/>
  <c r="E40" i="2"/>
  <c r="D40" i="2"/>
  <c r="D39" i="2"/>
  <c r="E39" i="2" s="1"/>
  <c r="D38" i="2"/>
  <c r="E38" i="2" s="1"/>
  <c r="D37" i="2"/>
  <c r="E37" i="2" s="1"/>
  <c r="D36" i="2"/>
  <c r="E36" i="2" s="1"/>
  <c r="E35" i="2"/>
  <c r="D35" i="2"/>
  <c r="E34" i="2"/>
  <c r="D34" i="2"/>
  <c r="D33" i="2"/>
  <c r="E33" i="2" s="1"/>
  <c r="D32" i="2"/>
  <c r="E32" i="2" s="1"/>
  <c r="D31" i="2"/>
  <c r="E31" i="2" s="1"/>
  <c r="D30" i="2"/>
  <c r="E30" i="2" s="1"/>
  <c r="E29" i="2"/>
  <c r="D29" i="2"/>
  <c r="E28" i="2"/>
  <c r="D28" i="2"/>
  <c r="D27" i="2"/>
  <c r="E27" i="2" s="1"/>
  <c r="D26" i="2"/>
  <c r="E26" i="2" s="1"/>
  <c r="D25" i="2"/>
  <c r="E25" i="2" s="1"/>
  <c r="D24" i="2"/>
  <c r="E24" i="2" s="1"/>
  <c r="E23" i="2"/>
  <c r="D23" i="2"/>
  <c r="E22" i="2"/>
  <c r="D22" i="2"/>
  <c r="D21" i="2"/>
  <c r="E21" i="2" s="1"/>
  <c r="D20" i="2"/>
  <c r="E20" i="2" s="1"/>
  <c r="D19" i="2"/>
  <c r="E19" i="2" s="1"/>
  <c r="D18" i="2"/>
  <c r="E18" i="2" s="1"/>
  <c r="E17" i="2"/>
  <c r="D17" i="2"/>
  <c r="E16" i="2"/>
  <c r="D16" i="2"/>
  <c r="D15" i="2"/>
  <c r="E15" i="2" s="1"/>
  <c r="D14" i="2"/>
  <c r="E14" i="2" s="1"/>
  <c r="D13" i="2"/>
  <c r="E13" i="2" s="1"/>
  <c r="D12" i="2"/>
  <c r="E12" i="2" s="1"/>
  <c r="E11" i="2"/>
  <c r="D11" i="2"/>
  <c r="E10" i="2"/>
  <c r="D10" i="2"/>
  <c r="D9" i="2"/>
  <c r="E9" i="2" s="1"/>
  <c r="D8" i="2"/>
  <c r="E8" i="2" s="1"/>
  <c r="D7" i="2"/>
  <c r="E7" i="2" s="1"/>
  <c r="D6" i="2"/>
  <c r="E6" i="2" s="1"/>
  <c r="E5" i="2"/>
  <c r="D5" i="2"/>
  <c r="E4" i="2"/>
  <c r="D4" i="2"/>
  <c r="D51" i="2" s="1"/>
  <c r="E51" i="2" l="1"/>
</calcChain>
</file>

<file path=xl/sharedStrings.xml><?xml version="1.0" encoding="utf-8"?>
<sst xmlns="http://schemas.openxmlformats.org/spreadsheetml/2006/main" count="125" uniqueCount="119">
  <si>
    <t>Composição da Carteira de Investimentos - Junho/2024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</si>
  <si>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</si>
  <si>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</si>
  <si>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</si>
  <si>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</si>
  <si>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</si>
  <si>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</si>
  <si>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</si>
  <si>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</si>
  <si>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</si>
  <si>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</si>
  <si>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</si>
  <si>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</si>
  <si>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</si>
  <si>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</si>
  <si>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</si>
  <si>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</si>
  <si>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</si>
  <si>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</si>
  <si>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</si>
  <si>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</si>
  <si>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</si>
  <si>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</si>
  <si>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</si>
  <si>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</si>
  <si>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</si>
  <si>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</si>
  <si>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</si>
  <si>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</si>
  <si>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</si>
  <si>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</si>
  <si>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</si>
  <si>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</si>
  <si>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</si>
  <si>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</si>
  <si>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</si>
  <si>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</si>
  <si>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</si>
  <si>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</si>
  <si>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</si>
  <si>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</si>
  <si>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</si>
  <si>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</si>
  <si>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</si>
  <si>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</si>
  <si>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</si>
  <si>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</si>
  <si>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</si>
  <si>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</si>
  <si>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13.0773418/0001-49</t>
  </si>
  <si>
    <t>BB PREVID RF PERFIL*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</si>
  <si>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</si>
  <si>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</si>
  <si>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</si>
  <si>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</si>
  <si>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</si>
  <si>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</si>
  <si>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</si>
  <si>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</si>
  <si>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</si>
  <si>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</si>
  <si>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</si>
  <si>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</si>
  <si>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</si>
  <si>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</si>
  <si>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</si>
  <si>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</si>
  <si>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</si>
  <si>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</si>
  <si>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</si>
  <si>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</si>
  <si>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</si>
  <si>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</si>
  <si>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</si>
  <si>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</si>
  <si>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</si>
  <si>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</si>
  <si>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</si>
  <si>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</si>
  <si>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</si>
  <si>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</si>
  <si>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</si>
  <si>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</si>
  <si>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</si>
  <si>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</si>
  <si>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</si>
  <si>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</si>
  <si>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</si>
  <si>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</si>
  <si>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</si>
  <si>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</si>
  <si>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</si>
  <si>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</si>
  <si>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</si>
  <si>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</si>
  <si>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</si>
  <si>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</si>
  <si>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</si>
  <si>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</si>
  <si>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</si>
  <si>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</si>
  <si>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</si>
  <si>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</si>
  <si>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</si>
  <si>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</si>
  <si>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</si>
  <si>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</si>
  <si>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02.097.252/0001-60</t>
  </si>
  <si>
    <t>0288/104898-1</t>
  </si>
  <si>
    <t>SAF MULTIDIVIDENDOS PB FICFIA</t>
  </si>
  <si>
    <t>SALDO TOTAL</t>
  </si>
  <si>
    <t>Boa Vista, 11 de julho de 2024.</t>
  </si>
  <si>
    <t xml:space="preserve">   Elaborado por:</t>
  </si>
  <si>
    <t>De acordo:</t>
  </si>
  <si>
    <t>(Assinatura eletrônica)</t>
  </si>
  <si>
    <t>Odete costa</t>
  </si>
  <si>
    <t>Adelaide Cristina Gomes de Azevedo</t>
  </si>
  <si>
    <t>Auxiliar</t>
  </si>
  <si>
    <t>Diretora de Administração e Finanças - DAFI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</si>
</sst>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_-;\-* #,##0.0_-;_-* &quot;-&quot;??_-;_-@_-"/>
    <numFmt numFmtId="166" formatCode="#,##0.00;[Red]#,##0.00"/>
    <numFmt numFmtId="167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3" fontId="3" fillId="2" borderId="5" xfId="2" applyNumberFormat="1" applyFont="1" applyFill="1" applyBorder="1" applyAlignment="1">
      <alignment horizontal="center" vertical="center"/>
    </xf>
    <xf numFmtId="43" fontId="5" fillId="2" borderId="5" xfId="2" applyNumberFormat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7" fillId="2" borderId="5" xfId="2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43" fontId="5" fillId="2" borderId="6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3" fontId="3" fillId="2" borderId="2" xfId="2" applyNumberFormat="1" applyFont="1" applyFill="1" applyBorder="1" applyAlignment="1">
      <alignment horizontal="center" vertical="center"/>
    </xf>
    <xf numFmtId="43" fontId="5" fillId="2" borderId="2" xfId="2" applyNumberFormat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43" fontId="7" fillId="2" borderId="6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43" fontId="6" fillId="2" borderId="5" xfId="2" applyNumberFormat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center" vertical="center"/>
    </xf>
    <xf numFmtId="167" fontId="3" fillId="2" borderId="0" xfId="0" applyNumberFormat="1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5" fillId="2" borderId="6" xfId="2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43" fontId="3" fillId="2" borderId="8" xfId="2" applyNumberFormat="1" applyFont="1" applyFill="1" applyBorder="1" applyAlignment="1">
      <alignment horizontal="center" vertical="center"/>
    </xf>
    <xf numFmtId="43" fontId="5" fillId="2" borderId="8" xfId="2" applyNumberFormat="1" applyFont="1" applyFill="1" applyBorder="1" applyAlignment="1">
      <alignment horizontal="center" vertical="center"/>
    </xf>
    <xf numFmtId="43" fontId="6" fillId="2" borderId="8" xfId="2" applyNumberFormat="1" applyFont="1" applyFill="1" applyBorder="1" applyAlignment="1">
      <alignment horizontal="center" vertical="center"/>
    </xf>
    <xf numFmtId="43" fontId="6" fillId="2" borderId="9" xfId="2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0" applyNumberFormat="1" applyFont="1" applyFill="1" applyBorder="1" applyAlignment="1">
      <alignment horizontal="center" vertical="center"/>
    </xf>
    <xf numFmtId="43" fontId="7" fillId="2" borderId="8" xfId="0" applyNumberFormat="1" applyFont="1" applyFill="1" applyBorder="1" applyAlignment="1">
      <alignment horizontal="center" vertical="center"/>
    </xf>
    <xf numFmtId="43" fontId="6" fillId="2" borderId="8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166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</cellXfs>
  <cellStyles count="3">
    <cellStyle name="Moeda 2" xfId="2" xr:uid="{AF85DD87-1690-4A13-9D8B-C50DDEE5352F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erverpressem\DAF%20-%20Diretoria%20de%20Administra&#231;&#227;o%20e%20Finan&#231;as\DAFI%20-%20ODETE\Composi&#231;&#227;o%20da%20Carteira%20de%20Investimentos\COMPOSI&#199;&#195;O%20-%20%20Exerc&#237;cio%202024\Composi&#231;&#227;o%20da%20Carteira%20dos%20Fundos%20de%20Investimentos%20-%20CCFI%202024%2011.07.2024.xlsx" TargetMode="External"/><Relationship Id="rId2" Type="http://schemas.microsoft.com/office/2019/04/relationships/externalLinkLongPath" Target="file:///\\serverpressem\DAF%20-%20Diretoria%20de%20Administra&#231;&#227;o%20e%20Finan&#231;as\DAFI%20-%20ODETE\Composi&#231;&#227;o%20da%20Carteira%20de%20Investimentos\COMPOSI&#199;&#195;O%20-%20%20Exerc&#237;cio%202024\Composi&#231;&#227;o%20da%20Carteira%20dos%20Fundos%20de%20Investimentos%20-%20CCFI%202024%2011.07.2024.xlsx?5E0EE467" TargetMode="External"/><Relationship Id="rId1" Type="http://schemas.openxmlformats.org/officeDocument/2006/relationships/externalLinkPath" Target="file:///\\5E0EE467\Composi&#231;&#227;o%20da%20Carteira%20dos%20Fundos%20de%20Investimentos%20-%20CCFI%202024%2011.0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E4">
            <v>111896213.34999999</v>
          </cell>
        </row>
        <row r="5">
          <cell r="E5">
            <v>18999400.57</v>
          </cell>
        </row>
        <row r="6">
          <cell r="E6">
            <v>79136342.869999945</v>
          </cell>
        </row>
        <row r="7">
          <cell r="E7">
            <v>37083524.240000002</v>
          </cell>
        </row>
        <row r="8">
          <cell r="E8">
            <v>40199870.919999987</v>
          </cell>
        </row>
        <row r="9">
          <cell r="E9">
            <v>127799591.67</v>
          </cell>
        </row>
        <row r="10">
          <cell r="E10">
            <v>10420274.610000003</v>
          </cell>
        </row>
        <row r="11">
          <cell r="E11">
            <v>230643753.17000008</v>
          </cell>
        </row>
        <row r="12">
          <cell r="E12">
            <v>14443828.309999999</v>
          </cell>
        </row>
        <row r="13">
          <cell r="E13">
            <v>1218516.1599999999</v>
          </cell>
        </row>
        <row r="14">
          <cell r="E14">
            <v>56884760.420000002</v>
          </cell>
        </row>
        <row r="15">
          <cell r="E15">
            <v>19958205.669999994</v>
          </cell>
        </row>
        <row r="16">
          <cell r="E16">
            <v>17481092.900000002</v>
          </cell>
        </row>
        <row r="17">
          <cell r="E17">
            <v>40137197.449999988</v>
          </cell>
        </row>
        <row r="18">
          <cell r="E18">
            <v>12199182.860000003</v>
          </cell>
        </row>
        <row r="19">
          <cell r="E19">
            <v>8552250.6500000004</v>
          </cell>
        </row>
        <row r="20">
          <cell r="E20">
            <v>61761828.780000001</v>
          </cell>
        </row>
        <row r="21">
          <cell r="E21">
            <v>5008235.2200000016</v>
          </cell>
        </row>
        <row r="22">
          <cell r="E22">
            <v>3294.119999999999</v>
          </cell>
        </row>
        <row r="23">
          <cell r="E23">
            <v>1163685.169999999</v>
          </cell>
        </row>
        <row r="24">
          <cell r="E24">
            <v>20394780.000000004</v>
          </cell>
        </row>
        <row r="25">
          <cell r="E25">
            <v>66544433.910000011</v>
          </cell>
        </row>
        <row r="26">
          <cell r="E26">
            <v>11421877.229999999</v>
          </cell>
        </row>
        <row r="27">
          <cell r="E27">
            <v>9882307.5299999993</v>
          </cell>
        </row>
        <row r="28">
          <cell r="E28">
            <v>13065786.619999994</v>
          </cell>
        </row>
        <row r="29">
          <cell r="E29">
            <v>13438833.609999998</v>
          </cell>
        </row>
        <row r="30">
          <cell r="E30">
            <v>20060334.079999998</v>
          </cell>
        </row>
        <row r="31">
          <cell r="E31">
            <v>17437761.960000001</v>
          </cell>
        </row>
        <row r="32">
          <cell r="E32">
            <v>66093946.379999973</v>
          </cell>
        </row>
        <row r="33">
          <cell r="E33">
            <v>2405933.9899999998</v>
          </cell>
        </row>
        <row r="34">
          <cell r="E34">
            <v>229662.77999999977</v>
          </cell>
        </row>
        <row r="35">
          <cell r="E35">
            <v>4587563.3500000006</v>
          </cell>
        </row>
        <row r="36">
          <cell r="E36">
            <v>6461088.2599999998</v>
          </cell>
        </row>
        <row r="37">
          <cell r="E37">
            <v>14371720.609999998</v>
          </cell>
        </row>
        <row r="38">
          <cell r="E38">
            <v>586069.42000000004</v>
          </cell>
        </row>
        <row r="39">
          <cell r="E39">
            <v>49851.979999999872</v>
          </cell>
        </row>
        <row r="40">
          <cell r="E40">
            <v>3680787.8799999985</v>
          </cell>
        </row>
        <row r="41">
          <cell r="E41">
            <v>-2.6079760573338717E-10</v>
          </cell>
        </row>
        <row r="42">
          <cell r="E42">
            <v>31409934.149999995</v>
          </cell>
        </row>
        <row r="43">
          <cell r="E43">
            <v>4045977.4100000025</v>
          </cell>
        </row>
        <row r="44">
          <cell r="E44">
            <v>5982157.6900000013</v>
          </cell>
        </row>
        <row r="45">
          <cell r="E45">
            <v>336388.56999999919</v>
          </cell>
        </row>
        <row r="46">
          <cell r="E46">
            <v>11176790.260000002</v>
          </cell>
        </row>
        <row r="47">
          <cell r="E47">
            <v>1404952.38</v>
          </cell>
        </row>
        <row r="48">
          <cell r="E48">
            <v>32255934.720000006</v>
          </cell>
        </row>
        <row r="49">
          <cell r="E49">
            <v>8455200.9199999999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53F9-2350-4CBF-8C9E-2821E20439F0}">
  <sheetPr>
    <pageSetUpPr fitToPage="1"/>
  </sheetPr>
  <dimension ref="A1:L72"/>
  <sheetViews>
    <sheetView tabSelected="1" topLeftCell="A23" zoomScaleNormal="100" workbookViewId="0">
      <selection activeCell="C50" sqref="C50"/>
    </sheetView>
  </sheetViews>
  <sheetFormatPr defaultColWidth="9.140625" defaultRowHeight="20.100000000000001" customHeight="1" x14ac:dyDescent="0.25"/>
  <cols>
    <col min="1" max="1" width="20.7109375" style="23" bestFit="1" customWidth="1"/>
    <col min="2" max="2" width="21.85546875" style="23" bestFit="1" customWidth="1"/>
    <col min="3" max="3" width="68.5703125" style="23" bestFit="1" customWidth="1"/>
    <col min="4" max="4" width="20" style="23" bestFit="1" customWidth="1"/>
    <col min="5" max="5" width="18.7109375" style="23" bestFit="1" customWidth="1"/>
    <col min="6" max="7" width="15.7109375" style="23" bestFit="1" customWidth="1"/>
    <col min="8" max="8" width="17.7109375" style="23" bestFit="1" customWidth="1"/>
    <col min="9" max="9" width="16.28515625" style="23" customWidth="1"/>
    <col min="10" max="10" width="21.7109375" style="23" customWidth="1"/>
    <col min="11" max="11" width="14.85546875" style="23" customWidth="1"/>
    <col min="12" max="12" width="16.85546875" style="23" customWidth="1"/>
    <col min="13" max="16384" width="9.140625" style="23"/>
  </cols>
  <sheetData>
    <row r="1" spans="1:12" ht="39.950000000000003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12" ht="18.95" customHeight="1" thickBot="1" x14ac:dyDescent="0.3">
      <c r="A2" s="24"/>
      <c r="B2" s="24"/>
      <c r="C2" s="24"/>
      <c r="D2" s="24"/>
      <c r="E2" s="24"/>
      <c r="F2" s="24"/>
      <c r="G2" s="24"/>
      <c r="H2" s="24"/>
    </row>
    <row r="3" spans="1:12" ht="18.95" customHeight="1" x14ac:dyDescent="0.25">
      <c r="A3" s="25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7</v>
      </c>
      <c r="H3" s="27" t="s">
        <v>8</v>
      </c>
    </row>
    <row r="4" spans="1:12" ht="18.95" customHeight="1" x14ac:dyDescent="0.25">
      <c r="A4" s="1" t="s">
        <v>9</v>
      </c>
      <c r="B4" s="19" t="s">
        <v>10</v>
      </c>
      <c r="C4" s="28" t="s">
        <v>11</v>
      </c>
      <c r="D4" s="3">
        <f>'[1]MAIO-2024'!E4</f>
        <v>111896213.34999999</v>
      </c>
      <c r="E4" s="4">
        <f>D4+F4+G4+H4</f>
        <v>112314543.73999999</v>
      </c>
      <c r="F4" s="4">
        <v>0</v>
      </c>
      <c r="G4" s="4">
        <v>0</v>
      </c>
      <c r="H4" s="5">
        <v>418330.39</v>
      </c>
    </row>
    <row r="5" spans="1:12" ht="18.95" customHeight="1" x14ac:dyDescent="0.25">
      <c r="A5" s="1" t="s">
        <v>12</v>
      </c>
      <c r="B5" s="19"/>
      <c r="C5" s="28" t="s">
        <v>13</v>
      </c>
      <c r="D5" s="3">
        <f>'[1]MAIO-2024'!E5</f>
        <v>18999400.57</v>
      </c>
      <c r="E5" s="4">
        <f t="shared" ref="E5:E50" si="0">D5+F5+G5+H5</f>
        <v>18939402.359999999</v>
      </c>
      <c r="F5" s="4"/>
      <c r="G5" s="4"/>
      <c r="H5" s="29">
        <v>-59998.21</v>
      </c>
      <c r="I5" s="30"/>
      <c r="J5" s="31"/>
    </row>
    <row r="6" spans="1:12" ht="18.95" customHeight="1" x14ac:dyDescent="0.25">
      <c r="A6" s="1" t="s">
        <v>14</v>
      </c>
      <c r="B6" s="19"/>
      <c r="C6" s="28" t="s">
        <v>15</v>
      </c>
      <c r="D6" s="3">
        <f>'[1]MAIO-2024'!E6</f>
        <v>79136342.869999945</v>
      </c>
      <c r="E6" s="4">
        <f t="shared" si="0"/>
        <v>78356647.139999941</v>
      </c>
      <c r="F6" s="4"/>
      <c r="G6" s="4"/>
      <c r="H6" s="29">
        <v>-779695.73</v>
      </c>
      <c r="I6" s="32"/>
    </row>
    <row r="7" spans="1:12" ht="18.95" customHeight="1" x14ac:dyDescent="0.25">
      <c r="A7" s="1" t="s">
        <v>16</v>
      </c>
      <c r="B7" s="19"/>
      <c r="C7" s="28" t="s">
        <v>17</v>
      </c>
      <c r="D7" s="3">
        <f>'[1]MAIO-2024'!E7</f>
        <v>37083524.240000002</v>
      </c>
      <c r="E7" s="4">
        <f t="shared" si="0"/>
        <v>37308045.560000002</v>
      </c>
      <c r="F7" s="4">
        <v>0</v>
      </c>
      <c r="G7" s="6">
        <v>0</v>
      </c>
      <c r="H7" s="5">
        <v>224521.32</v>
      </c>
      <c r="I7" s="33"/>
      <c r="J7" s="31"/>
      <c r="K7" s="34"/>
      <c r="L7" s="35"/>
    </row>
    <row r="8" spans="1:12" ht="18.95" customHeight="1" x14ac:dyDescent="0.25">
      <c r="A8" s="1" t="s">
        <v>18</v>
      </c>
      <c r="B8" s="19"/>
      <c r="C8" s="28" t="s">
        <v>19</v>
      </c>
      <c r="D8" s="3">
        <f>'[1]MAIO-2024'!E8</f>
        <v>40199870.919999987</v>
      </c>
      <c r="E8" s="4">
        <f t="shared" si="0"/>
        <v>39282540.129999988</v>
      </c>
      <c r="F8" s="4">
        <v>0</v>
      </c>
      <c r="G8" s="4">
        <v>0</v>
      </c>
      <c r="H8" s="29">
        <v>-917330.79</v>
      </c>
      <c r="I8" s="36"/>
      <c r="K8" s="34"/>
      <c r="L8" s="37"/>
    </row>
    <row r="9" spans="1:12" ht="18.95" customHeight="1" x14ac:dyDescent="0.25">
      <c r="A9" s="1" t="s">
        <v>20</v>
      </c>
      <c r="B9" s="19"/>
      <c r="C9" s="7" t="s">
        <v>21</v>
      </c>
      <c r="D9" s="3">
        <f>'[1]MAIO-2024'!E9</f>
        <v>127799591.67</v>
      </c>
      <c r="E9" s="4">
        <f t="shared" si="0"/>
        <v>128126584.60000001</v>
      </c>
      <c r="F9" s="4">
        <v>0</v>
      </c>
      <c r="G9" s="4">
        <v>0</v>
      </c>
      <c r="H9" s="8">
        <v>326992.93</v>
      </c>
      <c r="K9" s="35"/>
    </row>
    <row r="10" spans="1:12" ht="18.95" customHeight="1" x14ac:dyDescent="0.25">
      <c r="A10" s="1" t="s">
        <v>22</v>
      </c>
      <c r="B10" s="19"/>
      <c r="C10" s="7" t="s">
        <v>23</v>
      </c>
      <c r="D10" s="3">
        <f>'[1]MAIO-2024'!E10</f>
        <v>10420274.610000003</v>
      </c>
      <c r="E10" s="4">
        <f t="shared" si="0"/>
        <v>6339405.9800000042</v>
      </c>
      <c r="F10" s="4">
        <v>9833027.5700000003</v>
      </c>
      <c r="G10" s="38">
        <v>-14003457.359999999</v>
      </c>
      <c r="H10" s="5">
        <v>89561.16</v>
      </c>
      <c r="K10" s="39"/>
      <c r="L10" s="35"/>
    </row>
    <row r="11" spans="1:12" ht="18.95" customHeight="1" x14ac:dyDescent="0.25">
      <c r="A11" s="1" t="s">
        <v>24</v>
      </c>
      <c r="B11" s="19"/>
      <c r="C11" s="7" t="s">
        <v>25</v>
      </c>
      <c r="D11" s="3">
        <f>'[1]MAIO-2024'!E11</f>
        <v>230643753.17000008</v>
      </c>
      <c r="E11" s="4">
        <f>D11+F11+G11+H11</f>
        <v>241549915.05000007</v>
      </c>
      <c r="F11" s="4">
        <v>9065294.9600000009</v>
      </c>
      <c r="G11" s="4">
        <v>0</v>
      </c>
      <c r="H11" s="8">
        <v>1840866.92</v>
      </c>
      <c r="I11" s="34"/>
      <c r="J11" s="31"/>
      <c r="K11" s="40"/>
      <c r="L11" s="35"/>
    </row>
    <row r="12" spans="1:12" ht="18.95" customHeight="1" x14ac:dyDescent="0.25">
      <c r="A12" s="1" t="s">
        <v>26</v>
      </c>
      <c r="B12" s="19"/>
      <c r="C12" s="41" t="s">
        <v>27</v>
      </c>
      <c r="D12" s="3">
        <f>'[1]MAIO-2024'!E12</f>
        <v>14443828.309999999</v>
      </c>
      <c r="E12" s="4">
        <f t="shared" si="0"/>
        <v>14381135.969999999</v>
      </c>
      <c r="F12" s="4">
        <v>0</v>
      </c>
      <c r="G12" s="4">
        <v>0</v>
      </c>
      <c r="H12" s="29">
        <v>-62692.34</v>
      </c>
      <c r="J12" s="42"/>
      <c r="K12" s="34"/>
      <c r="L12" s="43"/>
    </row>
    <row r="13" spans="1:12" ht="18.95" customHeight="1" x14ac:dyDescent="0.25">
      <c r="A13" s="1" t="s">
        <v>28</v>
      </c>
      <c r="B13" s="19"/>
      <c r="C13" s="7" t="s">
        <v>29</v>
      </c>
      <c r="D13" s="3">
        <f>'[1]MAIO-2024'!E13</f>
        <v>1218516.1599999999</v>
      </c>
      <c r="E13" s="4">
        <f t="shared" si="0"/>
        <v>1227846.67</v>
      </c>
      <c r="F13" s="4">
        <v>0</v>
      </c>
      <c r="G13" s="4">
        <v>0</v>
      </c>
      <c r="H13" s="5">
        <v>9330.51</v>
      </c>
      <c r="K13" s="34"/>
      <c r="L13" s="35"/>
    </row>
    <row r="14" spans="1:12" ht="18.95" customHeight="1" x14ac:dyDescent="0.25">
      <c r="A14" s="1" t="s">
        <v>30</v>
      </c>
      <c r="B14" s="19"/>
      <c r="C14" s="7" t="s">
        <v>31</v>
      </c>
      <c r="D14" s="3">
        <f>'[1]MAIO-2024'!E14</f>
        <v>56884760.420000002</v>
      </c>
      <c r="E14" s="4">
        <f t="shared" si="0"/>
        <v>57769026.480000004</v>
      </c>
      <c r="F14" s="4"/>
      <c r="G14" s="4"/>
      <c r="H14" s="8">
        <v>884266.06</v>
      </c>
      <c r="K14" s="34"/>
      <c r="L14" s="35"/>
    </row>
    <row r="15" spans="1:12" ht="18.95" customHeight="1" x14ac:dyDescent="0.25">
      <c r="A15" s="1" t="s">
        <v>32</v>
      </c>
      <c r="B15" s="19"/>
      <c r="C15" s="7" t="s">
        <v>33</v>
      </c>
      <c r="D15" s="3">
        <f>'[1]MAIO-2024'!E15</f>
        <v>19958205.669999994</v>
      </c>
      <c r="E15" s="4">
        <f t="shared" si="0"/>
        <v>20030527.619999994</v>
      </c>
      <c r="F15" s="4">
        <v>0</v>
      </c>
      <c r="G15" s="4">
        <v>0</v>
      </c>
      <c r="H15" s="5">
        <v>72321.95</v>
      </c>
      <c r="K15" s="34"/>
      <c r="L15" s="35"/>
    </row>
    <row r="16" spans="1:12" ht="18.95" customHeight="1" x14ac:dyDescent="0.25">
      <c r="A16" s="1" t="s">
        <v>34</v>
      </c>
      <c r="B16" s="19"/>
      <c r="C16" s="7" t="s">
        <v>35</v>
      </c>
      <c r="D16" s="3">
        <f>'[1]MAIO-2024'!E16</f>
        <v>17481092.900000002</v>
      </c>
      <c r="E16" s="4">
        <f t="shared" si="0"/>
        <v>17679038.150000002</v>
      </c>
      <c r="F16" s="4">
        <v>0</v>
      </c>
      <c r="G16" s="4">
        <v>0</v>
      </c>
      <c r="H16" s="8">
        <v>197945.25</v>
      </c>
      <c r="K16" s="34"/>
      <c r="L16" s="35"/>
    </row>
    <row r="17" spans="1:12" ht="18.95" customHeight="1" x14ac:dyDescent="0.25">
      <c r="A17" s="1" t="s">
        <v>36</v>
      </c>
      <c r="B17" s="19"/>
      <c r="C17" s="7" t="s">
        <v>37</v>
      </c>
      <c r="D17" s="3">
        <f>'[1]MAIO-2024'!E17</f>
        <v>40137197.449999988</v>
      </c>
      <c r="E17" s="4">
        <f t="shared" si="0"/>
        <v>44023764.43999999</v>
      </c>
      <c r="F17" s="4">
        <v>0</v>
      </c>
      <c r="G17" s="4">
        <v>0</v>
      </c>
      <c r="H17" s="5">
        <v>3886566.99</v>
      </c>
      <c r="K17" s="34"/>
      <c r="L17" s="35"/>
    </row>
    <row r="18" spans="1:12" ht="18.95" customHeight="1" x14ac:dyDescent="0.25">
      <c r="A18" s="1" t="s">
        <v>38</v>
      </c>
      <c r="B18" s="19"/>
      <c r="C18" s="7" t="s">
        <v>39</v>
      </c>
      <c r="D18" s="3">
        <f>'[1]MAIO-2024'!E18</f>
        <v>12199182.860000003</v>
      </c>
      <c r="E18" s="4">
        <f t="shared" si="0"/>
        <v>12430457.600000003</v>
      </c>
      <c r="F18" s="4">
        <v>0</v>
      </c>
      <c r="G18" s="4">
        <v>0</v>
      </c>
      <c r="H18" s="8">
        <v>231274.74</v>
      </c>
      <c r="K18" s="34"/>
      <c r="L18" s="35"/>
    </row>
    <row r="19" spans="1:12" ht="18.95" customHeight="1" x14ac:dyDescent="0.25">
      <c r="A19" s="1" t="s">
        <v>40</v>
      </c>
      <c r="B19" s="19"/>
      <c r="C19" s="7" t="s">
        <v>41</v>
      </c>
      <c r="D19" s="3">
        <f>'[1]MAIO-2024'!E19</f>
        <v>8552250.6500000004</v>
      </c>
      <c r="E19" s="4">
        <f t="shared" si="0"/>
        <v>8651458.75</v>
      </c>
      <c r="F19" s="4">
        <v>0</v>
      </c>
      <c r="G19" s="4">
        <v>0</v>
      </c>
      <c r="H19" s="5">
        <v>99208.1</v>
      </c>
      <c r="K19" s="34"/>
      <c r="L19" s="35"/>
    </row>
    <row r="20" spans="1:12" ht="18.95" customHeight="1" x14ac:dyDescent="0.25">
      <c r="A20" s="1" t="s">
        <v>42</v>
      </c>
      <c r="B20" s="19"/>
      <c r="C20" s="7" t="s">
        <v>43</v>
      </c>
      <c r="D20" s="3">
        <f>'[1]MAIO-2024'!E20</f>
        <v>61761828.780000001</v>
      </c>
      <c r="E20" s="4">
        <f t="shared" si="0"/>
        <v>61998340.560000002</v>
      </c>
      <c r="F20" s="4">
        <v>0</v>
      </c>
      <c r="G20" s="4">
        <v>0</v>
      </c>
      <c r="H20" s="5">
        <v>236511.78</v>
      </c>
      <c r="K20" s="34"/>
      <c r="L20" s="35"/>
    </row>
    <row r="21" spans="1:12" ht="18.95" customHeight="1" x14ac:dyDescent="0.25">
      <c r="A21" s="1" t="s">
        <v>16</v>
      </c>
      <c r="B21" s="2" t="s">
        <v>44</v>
      </c>
      <c r="C21" s="7" t="s">
        <v>45</v>
      </c>
      <c r="D21" s="3">
        <f>'[1]MAIO-2024'!E21</f>
        <v>5008235.2200000016</v>
      </c>
      <c r="E21" s="4">
        <f>D21+F21+G21+H21</f>
        <v>4777208.5000000009</v>
      </c>
      <c r="F21" s="4">
        <v>0</v>
      </c>
      <c r="G21" s="38">
        <v>-260867.4</v>
      </c>
      <c r="H21" s="5">
        <v>29840.68</v>
      </c>
      <c r="K21" s="44"/>
    </row>
    <row r="22" spans="1:12" ht="18.95" customHeight="1" x14ac:dyDescent="0.25">
      <c r="A22" s="1" t="s">
        <v>22</v>
      </c>
      <c r="B22" s="2" t="s">
        <v>46</v>
      </c>
      <c r="C22" s="7" t="s">
        <v>47</v>
      </c>
      <c r="D22" s="3">
        <f>'[1]MAIO-2024'!E22</f>
        <v>3294.119999999999</v>
      </c>
      <c r="E22" s="4">
        <f>D22+F22+G22+H22</f>
        <v>2833.3999999999992</v>
      </c>
      <c r="F22" s="4">
        <v>0</v>
      </c>
      <c r="G22" s="38">
        <v>-481.98</v>
      </c>
      <c r="H22" s="5">
        <v>21.26</v>
      </c>
      <c r="I22" s="35"/>
      <c r="J22" s="35"/>
    </row>
    <row r="23" spans="1:12" ht="18.95" customHeight="1" x14ac:dyDescent="0.25">
      <c r="A23" s="1" t="s">
        <v>22</v>
      </c>
      <c r="B23" s="2" t="s">
        <v>48</v>
      </c>
      <c r="C23" s="7" t="s">
        <v>23</v>
      </c>
      <c r="D23" s="3">
        <f>'[1]MAIO-2024'!E23</f>
        <v>1163685.169999999</v>
      </c>
      <c r="E23" s="4">
        <f>D23+F23+G23+H23</f>
        <v>1295998.4399999988</v>
      </c>
      <c r="F23" s="4">
        <v>1280151.6299999999</v>
      </c>
      <c r="G23" s="38">
        <v>-1160440.78</v>
      </c>
      <c r="H23" s="5">
        <v>12602.42</v>
      </c>
      <c r="I23" s="45"/>
      <c r="J23" s="35"/>
    </row>
    <row r="24" spans="1:12" ht="18.95" customHeight="1" x14ac:dyDescent="0.25">
      <c r="A24" s="1" t="s">
        <v>49</v>
      </c>
      <c r="B24" s="2" t="s">
        <v>48</v>
      </c>
      <c r="C24" s="7" t="s">
        <v>50</v>
      </c>
      <c r="D24" s="3">
        <f>0</f>
        <v>0</v>
      </c>
      <c r="E24" s="4">
        <f>D24+F24+G24+H24</f>
        <v>1163105.08</v>
      </c>
      <c r="F24" s="4">
        <v>1160440.78</v>
      </c>
      <c r="G24" s="6">
        <v>0</v>
      </c>
      <c r="H24" s="5">
        <v>2664.3</v>
      </c>
      <c r="I24" s="45"/>
      <c r="J24" s="35"/>
    </row>
    <row r="25" spans="1:12" ht="18.95" customHeight="1" x14ac:dyDescent="0.25">
      <c r="A25" s="1" t="s">
        <v>51</v>
      </c>
      <c r="B25" s="19" t="s">
        <v>52</v>
      </c>
      <c r="C25" s="7" t="s">
        <v>53</v>
      </c>
      <c r="D25" s="3">
        <f>'[1]MAIO-2024'!E24</f>
        <v>20394780.000000004</v>
      </c>
      <c r="E25" s="4">
        <f>D25+F25+G25+H25</f>
        <v>20429543.570000004</v>
      </c>
      <c r="F25" s="3">
        <v>0</v>
      </c>
      <c r="G25" s="3">
        <v>0</v>
      </c>
      <c r="H25" s="5">
        <v>34763.57</v>
      </c>
      <c r="I25" s="35"/>
      <c r="J25" s="35"/>
    </row>
    <row r="26" spans="1:12" ht="18.95" customHeight="1" x14ac:dyDescent="0.25">
      <c r="A26" s="1" t="s">
        <v>54</v>
      </c>
      <c r="B26" s="19"/>
      <c r="C26" s="7" t="s">
        <v>55</v>
      </c>
      <c r="D26" s="3">
        <f>'[1]MAIO-2024'!E25</f>
        <v>66544433.910000011</v>
      </c>
      <c r="E26" s="4">
        <f t="shared" si="0"/>
        <v>66949302.840000011</v>
      </c>
      <c r="F26" s="3">
        <v>0</v>
      </c>
      <c r="G26" s="3">
        <v>0</v>
      </c>
      <c r="H26" s="5">
        <v>404868.93</v>
      </c>
      <c r="I26" s="35"/>
      <c r="J26" s="35"/>
    </row>
    <row r="27" spans="1:12" ht="18.95" customHeight="1" x14ac:dyDescent="0.25">
      <c r="A27" s="1" t="s">
        <v>56</v>
      </c>
      <c r="B27" s="19"/>
      <c r="C27" s="7" t="s">
        <v>57</v>
      </c>
      <c r="D27" s="3">
        <f>'[1]MAIO-2024'!E26</f>
        <v>11421877.229999999</v>
      </c>
      <c r="E27" s="4">
        <f t="shared" si="0"/>
        <v>11336629.349999998</v>
      </c>
      <c r="F27" s="3">
        <v>0</v>
      </c>
      <c r="G27" s="3">
        <v>0</v>
      </c>
      <c r="H27" s="29">
        <v>-85247.88</v>
      </c>
      <c r="I27" s="46"/>
      <c r="J27" s="35"/>
    </row>
    <row r="28" spans="1:12" ht="18.95" customHeight="1" x14ac:dyDescent="0.25">
      <c r="A28" s="1" t="s">
        <v>58</v>
      </c>
      <c r="B28" s="19"/>
      <c r="C28" s="7" t="s">
        <v>59</v>
      </c>
      <c r="D28" s="3">
        <f>'[1]MAIO-2024'!E27</f>
        <v>9882307.5299999993</v>
      </c>
      <c r="E28" s="4">
        <f t="shared" si="0"/>
        <v>9660218.6099999994</v>
      </c>
      <c r="F28" s="4">
        <v>0</v>
      </c>
      <c r="G28" s="3">
        <v>0</v>
      </c>
      <c r="H28" s="29">
        <v>-222088.92</v>
      </c>
      <c r="I28" s="35"/>
      <c r="J28" s="35"/>
    </row>
    <row r="29" spans="1:12" ht="18.95" customHeight="1" x14ac:dyDescent="0.25">
      <c r="A29" s="1" t="s">
        <v>60</v>
      </c>
      <c r="B29" s="19"/>
      <c r="C29" s="7" t="s">
        <v>61</v>
      </c>
      <c r="D29" s="3">
        <f>'[1]MAIO-2024'!E28</f>
        <v>13065786.619999994</v>
      </c>
      <c r="E29" s="4">
        <f t="shared" si="0"/>
        <v>13196296.319999993</v>
      </c>
      <c r="F29" s="4">
        <v>0</v>
      </c>
      <c r="G29" s="4">
        <v>0</v>
      </c>
      <c r="H29" s="8">
        <v>130509.7</v>
      </c>
      <c r="I29" s="36"/>
      <c r="J29" s="35"/>
    </row>
    <row r="30" spans="1:12" ht="18.95" customHeight="1" x14ac:dyDescent="0.25">
      <c r="A30" s="1" t="s">
        <v>62</v>
      </c>
      <c r="B30" s="19"/>
      <c r="C30" s="7" t="s">
        <v>63</v>
      </c>
      <c r="D30" s="3">
        <f>'[1]MAIO-2024'!E29</f>
        <v>13438833.609999998</v>
      </c>
      <c r="E30" s="4">
        <f t="shared" si="0"/>
        <v>13623453.069999998</v>
      </c>
      <c r="F30" s="3">
        <v>0</v>
      </c>
      <c r="G30" s="4">
        <v>0</v>
      </c>
      <c r="H30" s="8">
        <v>184619.46</v>
      </c>
      <c r="I30" s="47"/>
      <c r="J30" s="35"/>
      <c r="K30" s="42"/>
    </row>
    <row r="31" spans="1:12" ht="18.95" customHeight="1" x14ac:dyDescent="0.25">
      <c r="A31" s="1" t="s">
        <v>64</v>
      </c>
      <c r="B31" s="19"/>
      <c r="C31" s="7" t="s">
        <v>65</v>
      </c>
      <c r="D31" s="3">
        <f>'[1]MAIO-2024'!E30</f>
        <v>20060334.079999998</v>
      </c>
      <c r="E31" s="4">
        <f t="shared" si="0"/>
        <v>20842772.959999997</v>
      </c>
      <c r="F31" s="3">
        <v>0</v>
      </c>
      <c r="G31" s="3">
        <v>0</v>
      </c>
      <c r="H31" s="5">
        <v>782438.88</v>
      </c>
      <c r="I31" s="48"/>
      <c r="J31" s="48"/>
      <c r="K31" s="40"/>
    </row>
    <row r="32" spans="1:12" ht="18.95" customHeight="1" x14ac:dyDescent="0.25">
      <c r="A32" s="1" t="s">
        <v>66</v>
      </c>
      <c r="B32" s="19"/>
      <c r="C32" s="7" t="s">
        <v>67</v>
      </c>
      <c r="D32" s="3">
        <f>'[1]MAIO-2024'!E31</f>
        <v>17437761.960000001</v>
      </c>
      <c r="E32" s="4">
        <f t="shared" si="0"/>
        <v>19658015.57</v>
      </c>
      <c r="F32" s="4">
        <v>0</v>
      </c>
      <c r="G32" s="3">
        <v>0</v>
      </c>
      <c r="H32" s="5">
        <v>2220253.61</v>
      </c>
      <c r="I32" s="49"/>
      <c r="J32" s="48" t="s">
        <v>68</v>
      </c>
      <c r="K32" s="39"/>
    </row>
    <row r="33" spans="1:12" ht="18.95" customHeight="1" x14ac:dyDescent="0.25">
      <c r="A33" s="1" t="s">
        <v>69</v>
      </c>
      <c r="B33" s="19"/>
      <c r="C33" s="7" t="s">
        <v>70</v>
      </c>
      <c r="D33" s="3">
        <f>'[1]MAIO-2024'!E32</f>
        <v>66093946.379999973</v>
      </c>
      <c r="E33" s="4">
        <f t="shared" si="0"/>
        <v>66634979.92999997</v>
      </c>
      <c r="F33" s="4">
        <v>0</v>
      </c>
      <c r="G33" s="3">
        <v>0</v>
      </c>
      <c r="H33" s="5">
        <v>541033.55000000005</v>
      </c>
      <c r="I33" s="48"/>
      <c r="J33" s="48"/>
      <c r="K33" s="39"/>
    </row>
    <row r="34" spans="1:12" ht="18.95" customHeight="1" x14ac:dyDescent="0.25">
      <c r="A34" s="1" t="s">
        <v>71</v>
      </c>
      <c r="B34" s="19"/>
      <c r="C34" s="7" t="s">
        <v>72</v>
      </c>
      <c r="D34" s="3">
        <f>'[1]MAIO-2024'!E33</f>
        <v>2405933.9899999998</v>
      </c>
      <c r="E34" s="4">
        <f t="shared" si="0"/>
        <v>2433993.42</v>
      </c>
      <c r="F34" s="4">
        <v>0</v>
      </c>
      <c r="G34" s="4">
        <v>0</v>
      </c>
      <c r="H34" s="5">
        <v>28059.43</v>
      </c>
      <c r="I34" s="48"/>
      <c r="J34" s="48"/>
      <c r="K34" s="39"/>
      <c r="L34" s="50"/>
    </row>
    <row r="35" spans="1:12" ht="18.95" customHeight="1" x14ac:dyDescent="0.25">
      <c r="A35" s="1" t="s">
        <v>73</v>
      </c>
      <c r="B35" s="19"/>
      <c r="C35" s="7" t="s">
        <v>74</v>
      </c>
      <c r="D35" s="3">
        <f>'[1]MAIO-2024'!E34</f>
        <v>229662.77999999977</v>
      </c>
      <c r="E35" s="4">
        <f t="shared" si="0"/>
        <v>231287.53999999978</v>
      </c>
      <c r="F35" s="4">
        <v>0</v>
      </c>
      <c r="G35" s="3">
        <v>0</v>
      </c>
      <c r="H35" s="51">
        <v>1624.76</v>
      </c>
      <c r="I35" s="48"/>
      <c r="J35" s="48"/>
      <c r="K35" s="39"/>
    </row>
    <row r="36" spans="1:12" ht="18.95" customHeight="1" thickBot="1" x14ac:dyDescent="0.3">
      <c r="A36" s="52" t="s">
        <v>75</v>
      </c>
      <c r="B36" s="20"/>
      <c r="C36" s="53" t="s">
        <v>76</v>
      </c>
      <c r="D36" s="54">
        <f>'[1]MAIO-2024'!E35</f>
        <v>4587563.3500000006</v>
      </c>
      <c r="E36" s="55">
        <f t="shared" si="0"/>
        <v>4586826.7</v>
      </c>
      <c r="F36" s="55"/>
      <c r="G36" s="56"/>
      <c r="H36" s="57">
        <v>-736.65</v>
      </c>
      <c r="I36" s="48"/>
      <c r="J36" s="48"/>
      <c r="K36" s="39"/>
    </row>
    <row r="37" spans="1:12" ht="20.100000000000001" customHeight="1" x14ac:dyDescent="0.25">
      <c r="A37" s="9" t="s">
        <v>77</v>
      </c>
      <c r="B37" s="21" t="s">
        <v>78</v>
      </c>
      <c r="C37" s="10" t="s">
        <v>79</v>
      </c>
      <c r="D37" s="11">
        <f>'[1]MAIO-2024'!E36</f>
        <v>6461088.2599999998</v>
      </c>
      <c r="E37" s="12">
        <f t="shared" si="0"/>
        <v>6440995.1499999994</v>
      </c>
      <c r="F37" s="12">
        <v>0</v>
      </c>
      <c r="G37" s="12">
        <v>0</v>
      </c>
      <c r="H37" s="13">
        <v>-20093.11</v>
      </c>
      <c r="I37" s="48"/>
      <c r="J37" s="48"/>
      <c r="K37" s="39"/>
    </row>
    <row r="38" spans="1:12" ht="18.95" customHeight="1" x14ac:dyDescent="0.25">
      <c r="A38" s="1" t="s">
        <v>80</v>
      </c>
      <c r="B38" s="19"/>
      <c r="C38" s="7" t="s">
        <v>81</v>
      </c>
      <c r="D38" s="3">
        <f>'[1]MAIO-2024'!E37</f>
        <v>14371720.609999998</v>
      </c>
      <c r="E38" s="4">
        <f t="shared" si="0"/>
        <v>14394589.509999998</v>
      </c>
      <c r="F38" s="4">
        <v>0</v>
      </c>
      <c r="G38" s="4">
        <v>0</v>
      </c>
      <c r="H38" s="8">
        <v>22868.9</v>
      </c>
      <c r="I38" s="48"/>
      <c r="J38" s="48"/>
      <c r="K38" s="44"/>
    </row>
    <row r="39" spans="1:12" ht="18.95" customHeight="1" x14ac:dyDescent="0.25">
      <c r="A39" s="1" t="s">
        <v>82</v>
      </c>
      <c r="B39" s="19"/>
      <c r="C39" s="7" t="s">
        <v>83</v>
      </c>
      <c r="D39" s="3">
        <f>'[1]MAIO-2024'!E38</f>
        <v>586069.42000000004</v>
      </c>
      <c r="E39" s="4">
        <f t="shared" si="0"/>
        <v>595435.15</v>
      </c>
      <c r="F39" s="4">
        <v>0</v>
      </c>
      <c r="G39" s="4">
        <v>0</v>
      </c>
      <c r="H39" s="14">
        <v>9365.73</v>
      </c>
      <c r="I39" s="48"/>
      <c r="J39" s="48"/>
      <c r="K39" s="44"/>
    </row>
    <row r="40" spans="1:12" ht="18.95" customHeight="1" x14ac:dyDescent="0.25">
      <c r="A40" s="1" t="s">
        <v>84</v>
      </c>
      <c r="B40" s="19"/>
      <c r="C40" s="7" t="s">
        <v>85</v>
      </c>
      <c r="D40" s="3">
        <f>'[1]MAIO-2024'!E39</f>
        <v>49851.979999999872</v>
      </c>
      <c r="E40" s="4">
        <f t="shared" si="0"/>
        <v>50259.329999999871</v>
      </c>
      <c r="F40" s="4">
        <v>0</v>
      </c>
      <c r="G40" s="4">
        <v>0</v>
      </c>
      <c r="H40" s="5">
        <v>407.35</v>
      </c>
      <c r="I40" s="48"/>
      <c r="J40" s="58" t="s">
        <v>86</v>
      </c>
    </row>
    <row r="41" spans="1:12" ht="18.95" customHeight="1" x14ac:dyDescent="0.25">
      <c r="A41" s="1" t="s">
        <v>87</v>
      </c>
      <c r="B41" s="19" t="s">
        <v>88</v>
      </c>
      <c r="C41" s="7" t="s">
        <v>89</v>
      </c>
      <c r="D41" s="3">
        <f>'[1]MAIO-2024'!E40</f>
        <v>3680787.8799999985</v>
      </c>
      <c r="E41" s="4">
        <f>D41+F41+G41+H41</f>
        <v>3747029.6699999985</v>
      </c>
      <c r="F41" s="4">
        <v>0</v>
      </c>
      <c r="G41" s="4">
        <v>0</v>
      </c>
      <c r="H41" s="15">
        <v>66241.789999999994</v>
      </c>
      <c r="I41" s="48"/>
      <c r="J41" s="48"/>
    </row>
    <row r="42" spans="1:12" ht="18.95" customHeight="1" x14ac:dyDescent="0.25">
      <c r="A42" s="1" t="s">
        <v>90</v>
      </c>
      <c r="B42" s="19"/>
      <c r="C42" s="7" t="s">
        <v>91</v>
      </c>
      <c r="D42" s="3">
        <f>'[1]MAIO-2024'!E41</f>
        <v>-2.6079760573338717E-10</v>
      </c>
      <c r="E42" s="4">
        <f t="shared" si="0"/>
        <v>-2.6079760573338717E-10</v>
      </c>
      <c r="F42" s="4">
        <v>0</v>
      </c>
      <c r="G42" s="6">
        <v>0</v>
      </c>
      <c r="H42" s="16">
        <v>0</v>
      </c>
      <c r="I42" s="48"/>
      <c r="J42" s="48"/>
    </row>
    <row r="43" spans="1:12" ht="18.95" customHeight="1" x14ac:dyDescent="0.25">
      <c r="A43" s="1" t="s">
        <v>92</v>
      </c>
      <c r="B43" s="19"/>
      <c r="C43" s="7" t="s">
        <v>93</v>
      </c>
      <c r="D43" s="3">
        <f>'[1]MAIO-2024'!E42</f>
        <v>31409934.149999995</v>
      </c>
      <c r="E43" s="4">
        <f>D43+F43+G43+H43</f>
        <v>31346837.899999995</v>
      </c>
      <c r="F43" s="4"/>
      <c r="G43" s="4"/>
      <c r="H43" s="17">
        <v>-63096.25</v>
      </c>
      <c r="I43" s="35"/>
      <c r="J43" s="48"/>
    </row>
    <row r="44" spans="1:12" ht="18.95" customHeight="1" x14ac:dyDescent="0.25">
      <c r="A44" s="1" t="s">
        <v>94</v>
      </c>
      <c r="B44" s="19"/>
      <c r="C44" s="7" t="s">
        <v>95</v>
      </c>
      <c r="D44" s="3">
        <f>'[1]MAIO-2024'!E43</f>
        <v>4045977.4100000025</v>
      </c>
      <c r="E44" s="4">
        <f t="shared" si="0"/>
        <v>4087671.2300000023</v>
      </c>
      <c r="F44" s="4">
        <v>0</v>
      </c>
      <c r="G44" s="4">
        <v>0</v>
      </c>
      <c r="H44" s="18">
        <v>41693.82</v>
      </c>
      <c r="I44" s="35"/>
      <c r="J44" s="48"/>
    </row>
    <row r="45" spans="1:12" ht="18.95" customHeight="1" x14ac:dyDescent="0.25">
      <c r="A45" s="1" t="s">
        <v>96</v>
      </c>
      <c r="B45" s="19"/>
      <c r="C45" s="7" t="s">
        <v>97</v>
      </c>
      <c r="D45" s="3">
        <f>'[1]MAIO-2024'!E44</f>
        <v>5982157.6900000013</v>
      </c>
      <c r="E45" s="4">
        <f t="shared" si="0"/>
        <v>6051667.7600000016</v>
      </c>
      <c r="F45" s="4">
        <v>0</v>
      </c>
      <c r="G45" s="4">
        <v>0</v>
      </c>
      <c r="H45" s="16">
        <v>69510.070000000007</v>
      </c>
      <c r="I45" s="35"/>
      <c r="J45" s="48"/>
    </row>
    <row r="46" spans="1:12" ht="18.95" customHeight="1" x14ac:dyDescent="0.25">
      <c r="A46" s="1" t="s">
        <v>98</v>
      </c>
      <c r="B46" s="19"/>
      <c r="C46" s="7" t="s">
        <v>99</v>
      </c>
      <c r="D46" s="3">
        <f>'[1]MAIO-2024'!E45</f>
        <v>336388.56999999919</v>
      </c>
      <c r="E46" s="4">
        <f>D46+F46+G46+H46</f>
        <v>339041.70999999921</v>
      </c>
      <c r="F46" s="3">
        <v>0</v>
      </c>
      <c r="G46" s="4">
        <v>0</v>
      </c>
      <c r="H46" s="16">
        <v>2653.14</v>
      </c>
      <c r="I46" s="35"/>
      <c r="J46" s="58"/>
    </row>
    <row r="47" spans="1:12" ht="18.95" customHeight="1" x14ac:dyDescent="0.25">
      <c r="A47" s="1" t="s">
        <v>100</v>
      </c>
      <c r="B47" s="19"/>
      <c r="C47" s="7" t="s">
        <v>101</v>
      </c>
      <c r="D47" s="3">
        <f>'[1]MAIO-2024'!E46</f>
        <v>11176790.260000002</v>
      </c>
      <c r="E47" s="4">
        <f>D47+F47+G47+H47</f>
        <v>11174586.580000002</v>
      </c>
      <c r="F47" s="3">
        <v>0</v>
      </c>
      <c r="G47" s="3">
        <v>0</v>
      </c>
      <c r="H47" s="17">
        <v>-2203.6799999999998</v>
      </c>
      <c r="I47" s="35"/>
    </row>
    <row r="48" spans="1:12" ht="18.95" customHeight="1" x14ac:dyDescent="0.25">
      <c r="A48" s="1" t="s">
        <v>102</v>
      </c>
      <c r="B48" s="19"/>
      <c r="C48" s="7" t="s">
        <v>103</v>
      </c>
      <c r="D48" s="3">
        <f>'[1]MAIO-2024'!E47</f>
        <v>1404952.38</v>
      </c>
      <c r="E48" s="4">
        <f>D48+F48+G48+H48</f>
        <v>1460636.5599999998</v>
      </c>
      <c r="F48" s="3">
        <v>0</v>
      </c>
      <c r="G48" s="3">
        <v>0</v>
      </c>
      <c r="H48" s="16">
        <v>55684.18</v>
      </c>
      <c r="I48" s="35"/>
      <c r="J48" s="58"/>
    </row>
    <row r="49" spans="1:10" ht="18.95" customHeight="1" x14ac:dyDescent="0.25">
      <c r="A49" s="1" t="s">
        <v>104</v>
      </c>
      <c r="B49" s="2" t="s">
        <v>105</v>
      </c>
      <c r="C49" s="7" t="s">
        <v>106</v>
      </c>
      <c r="D49" s="3">
        <f>'[1]MAIO-2024'!E48</f>
        <v>32255934.720000006</v>
      </c>
      <c r="E49" s="4">
        <f t="shared" si="0"/>
        <v>32525221.640000008</v>
      </c>
      <c r="F49" s="4">
        <v>0</v>
      </c>
      <c r="G49" s="4">
        <v>0</v>
      </c>
      <c r="H49" s="5">
        <v>269286.92</v>
      </c>
      <c r="I49" s="35"/>
      <c r="J49" s="58"/>
    </row>
    <row r="50" spans="1:10" ht="18.95" customHeight="1" x14ac:dyDescent="0.25">
      <c r="A50" s="1" t="s">
        <v>107</v>
      </c>
      <c r="B50" s="2" t="s">
        <v>108</v>
      </c>
      <c r="C50" s="7" t="s">
        <v>109</v>
      </c>
      <c r="D50" s="3">
        <f>'[1]MAIO-2024'!E49</f>
        <v>8455200.9199999999</v>
      </c>
      <c r="E50" s="4">
        <f t="shared" si="0"/>
        <v>8586613.8100000005</v>
      </c>
      <c r="F50" s="4"/>
      <c r="G50" s="4"/>
      <c r="H50" s="14">
        <v>131412.89000000001</v>
      </c>
      <c r="I50" s="35"/>
      <c r="J50" s="58"/>
    </row>
    <row r="51" spans="1:10" ht="18.95" customHeight="1" thickBot="1" x14ac:dyDescent="0.3">
      <c r="A51" s="59" t="s">
        <v>110</v>
      </c>
      <c r="B51" s="60"/>
      <c r="C51" s="60"/>
      <c r="D51" s="61">
        <f>SUM(D4:D50)</f>
        <v>1260771124.8000002</v>
      </c>
      <c r="E51" s="62">
        <f>SUM(E4:E50)</f>
        <v>1278031732.1000006</v>
      </c>
      <c r="F51" s="61">
        <f>SUM(F4:F50)</f>
        <v>21338914.940000001</v>
      </c>
      <c r="G51" s="63">
        <f>SUM(G4:G50)</f>
        <v>-15425247.52</v>
      </c>
      <c r="H51" s="64">
        <f>SUM(H4:H50)</f>
        <v>11346939.880000001</v>
      </c>
      <c r="I51" s="35"/>
      <c r="J51" s="58"/>
    </row>
    <row r="52" spans="1:10" ht="20.100000000000001" customHeight="1" x14ac:dyDescent="0.25">
      <c r="F52" s="65"/>
      <c r="G52" s="65"/>
      <c r="H52" s="65"/>
      <c r="I52" s="35"/>
      <c r="J52" s="58"/>
    </row>
    <row r="53" spans="1:10" ht="20.100000000000001" customHeight="1" x14ac:dyDescent="0.25">
      <c r="A53" s="66" t="s">
        <v>111</v>
      </c>
      <c r="B53" s="66"/>
      <c r="C53" s="66"/>
      <c r="D53" s="66"/>
      <c r="E53" s="66"/>
      <c r="F53" s="66"/>
      <c r="G53" s="66"/>
      <c r="H53" s="66"/>
      <c r="I53" s="35"/>
      <c r="J53" s="58"/>
    </row>
    <row r="54" spans="1:10" ht="15" customHeight="1" x14ac:dyDescent="0.25">
      <c r="A54" s="67" t="s">
        <v>112</v>
      </c>
      <c r="B54" s="67"/>
      <c r="C54" s="67"/>
      <c r="D54" s="68" t="s">
        <v>113</v>
      </c>
      <c r="E54" s="44"/>
      <c r="F54" s="44"/>
      <c r="G54" s="65"/>
      <c r="H54" s="65"/>
      <c r="I54" s="35"/>
      <c r="J54" s="58"/>
    </row>
    <row r="55" spans="1:10" ht="15" customHeight="1" x14ac:dyDescent="0.25">
      <c r="A55" s="69" t="s">
        <v>114</v>
      </c>
      <c r="B55" s="69"/>
      <c r="C55" s="69"/>
      <c r="D55" s="70" t="s">
        <v>114</v>
      </c>
      <c r="E55" s="70"/>
      <c r="F55" s="70"/>
      <c r="G55" s="70"/>
      <c r="H55" s="70"/>
      <c r="I55" s="35"/>
      <c r="J55" s="58"/>
    </row>
    <row r="56" spans="1:10" ht="15" customHeight="1" x14ac:dyDescent="0.25">
      <c r="A56" s="71" t="s">
        <v>115</v>
      </c>
      <c r="B56" s="71"/>
      <c r="C56" s="71"/>
      <c r="D56" s="70" t="s">
        <v>116</v>
      </c>
      <c r="E56" s="70"/>
      <c r="F56" s="70"/>
      <c r="G56" s="70"/>
      <c r="H56" s="70"/>
      <c r="I56" s="35"/>
      <c r="J56" s="58"/>
    </row>
    <row r="57" spans="1:10" ht="15" customHeight="1" x14ac:dyDescent="0.25">
      <c r="A57" s="72" t="s">
        <v>117</v>
      </c>
      <c r="B57" s="72"/>
      <c r="C57" s="72"/>
      <c r="D57" s="70" t="s">
        <v>118</v>
      </c>
      <c r="E57" s="70"/>
      <c r="F57" s="70"/>
      <c r="G57" s="70"/>
      <c r="H57" s="70"/>
      <c r="I57" s="35"/>
      <c r="J57" s="58"/>
    </row>
    <row r="58" spans="1:10" ht="15" customHeight="1" x14ac:dyDescent="0.25"/>
    <row r="65" s="23" customFormat="1" ht="20.100000000000001" customHeight="1" x14ac:dyDescent="0.25"/>
    <row r="66" s="23" customFormat="1" ht="20.100000000000001" customHeight="1" x14ac:dyDescent="0.25"/>
    <row r="67" s="23" customFormat="1" ht="20.100000000000001" customHeight="1" x14ac:dyDescent="0.25"/>
    <row r="68" s="23" customFormat="1" ht="20.100000000000001" customHeight="1" x14ac:dyDescent="0.25"/>
    <row r="69" s="23" customFormat="1" ht="20.100000000000001" customHeight="1" x14ac:dyDescent="0.25"/>
    <row r="70" s="23" customFormat="1" ht="20.100000000000001" customHeight="1" x14ac:dyDescent="0.25"/>
    <row r="71" s="23" customFormat="1" ht="20.100000000000001" customHeight="1" x14ac:dyDescent="0.25"/>
    <row r="72" s="23" customFormat="1" ht="20.100000000000001" customHeight="1" x14ac:dyDescent="0.25"/>
  </sheetData>
  <mergeCells count="13">
    <mergeCell ref="A57:C57"/>
    <mergeCell ref="D57:H57"/>
    <mergeCell ref="A1:H1"/>
    <mergeCell ref="B4:B20"/>
    <mergeCell ref="B25:B36"/>
    <mergeCell ref="B37:B40"/>
    <mergeCell ref="B41:B48"/>
    <mergeCell ref="A51:C51"/>
    <mergeCell ref="A53:H53"/>
    <mergeCell ref="A55:C55"/>
    <mergeCell ref="D55:H55"/>
    <mergeCell ref="A56:C56"/>
    <mergeCell ref="D56:H56"/>
  </mergeCells>
  <printOptions horizontalCentered="1"/>
  <pageMargins left="0.78740157480314965" right="0.78740157480314965" top="1.3779527559055118" bottom="0.78740157480314965" header="0.31496062992125984" footer="0.31496062992125984"/>
  <pageSetup paperSize="9" scale="64" fitToHeight="0" orientation="landscape" horizontalDpi="4294967295" verticalDpi="4294967295" r:id="rId1"/>
  <headerFooter>
    <oddHeader>&amp;C&amp;G
PREFEITURA MUNICIPAL DE BOA VISTA
REGIME DE PREVIDÊNCIA SOCIAL DOS SERVIDORES PÚBLICOS DO MUNICÍPIO DE BOA VISTA - PRESSEM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JUNHO-2024</vt:lpstr>
      <vt:lpstr>'JUNHO-2024'!Area_de_impressao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tipressem@outlook.com</cp:lastModifiedBy>
  <cp:lastPrinted>2024-09-02T12:19:17Z</cp:lastPrinted>
  <dcterms:created xsi:type="dcterms:W3CDTF">2024-07-11T16:47:49Z</dcterms:created>
  <dcterms:modified xsi:type="dcterms:W3CDTF">2024-09-04T13:54:45Z</dcterms:modified>
</cp:coreProperties>
</file>