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pre\Downloads\"/>
    </mc:Choice>
  </mc:AlternateContent>
  <xr:revisionPtr revIDLastSave="0" documentId="13_ncr:1_{D44EFF54-BE62-4289-8196-0356E8822BD1}" xr6:coauthVersionLast="47" xr6:coauthVersionMax="47" xr10:uidLastSave="{00000000-0000-0000-0000-000000000000}"/>
  <bookViews>
    <workbookView xWindow="-120" yWindow="-120" windowWidth="29040" windowHeight="15720" xr2:uid="{DA9777D5-0708-413C-A828-F8253484C49D}"/>
  </bookViews>
  <sheets>
    <sheet name="OUTUBRO-2024" sheetId="1" r:id="rId1"/>
  </sheets>
  <externalReferences>
    <externalReference r:id="rId2"/>
  </externalReferences>
  <definedNames>
    <definedName name="_xlnm.Print_Area" localSheetId="0">'OUTUBRO-2024'!$A$1:$H$67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H55" i="1"/>
  <c r="G55" i="1"/>
  <c r="F55" i="1"/>
  <c r="D54" i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E47" i="1"/>
  <c r="D47" i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D23" i="1"/>
  <c r="E23" i="1" s="1"/>
  <c r="D22" i="1"/>
  <c r="E22" i="1" s="1"/>
  <c r="D21" i="1"/>
  <c r="E21" i="1" s="1"/>
  <c r="D20" i="1"/>
  <c r="E20" i="1" s="1"/>
  <c r="E19" i="1"/>
  <c r="D19" i="1"/>
  <c r="D18" i="1"/>
  <c r="E18" i="1" s="1"/>
  <c r="D17" i="1"/>
  <c r="E17" i="1" s="1"/>
  <c r="D16" i="1"/>
  <c r="E16" i="1" s="1"/>
  <c r="E15" i="1"/>
  <c r="D15" i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E55" i="1" l="1"/>
  <c r="D55" i="1"/>
</calcChain>
</file>

<file path=xl/sharedStrings.xml><?xml version="1.0" encoding="utf-8"?>
<sst xmlns="http://schemas.openxmlformats.org/spreadsheetml/2006/main" count="135" uniqueCount="128">
  <si>
    <t>Composição da Carteira de Investimentos - OUTUBRO/2024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</si>
  <si>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</si>
  <si>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</si>
  <si>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</si>
  <si>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</si>
  <si>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</si>
  <si>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</si>
  <si>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</si>
  <si>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</si>
  <si>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</si>
  <si>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</si>
  <si>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</si>
  <si>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</si>
  <si>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</si>
  <si>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</si>
  <si>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</si>
  <si>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</si>
  <si>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</si>
  <si>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</si>
  <si>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</si>
  <si>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</si>
  <si>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</si>
  <si>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</si>
  <si>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</si>
  <si>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</si>
  <si>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</si>
  <si>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</si>
  <si>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</si>
  <si>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</si>
  <si>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</si>
  <si>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</si>
  <si>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</si>
  <si>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</si>
  <si>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</si>
  <si>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</si>
  <si>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</si>
  <si>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</si>
  <si>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</si>
  <si>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</si>
  <si>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</si>
  <si>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</si>
  <si>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</si>
  <si>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</si>
  <si>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</si>
  <si>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</si>
  <si>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</si>
  <si>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</si>
  <si>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</si>
  <si>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</si>
  <si>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BB PREVID RF PERFIL</t>
  </si>
  <si>
    <t>54.602.092/0001-09</t>
  </si>
  <si>
    <t>BB PREVIDENCIÁRIO RENDA FIXA TÍTULOS PÚBLICOS VÉRTICE 2026</t>
  </si>
  <si>
    <t>55.746.782/0001-02</t>
  </si>
  <si>
    <t xml:space="preserve">BB PREVIDENCIÁRIO RF TP VÉRTICE 2027 II 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</si>
  <si>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</si>
  <si>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</si>
  <si>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</si>
  <si>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</si>
  <si>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</si>
  <si>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</si>
  <si>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</si>
  <si>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</si>
  <si>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</si>
  <si>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</si>
  <si>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</si>
  <si>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</si>
  <si>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</si>
  <si>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</si>
  <si>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</si>
  <si>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</si>
  <si>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</si>
  <si>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</si>
  <si>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</si>
  <si>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</si>
  <si>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</si>
  <si>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</si>
  <si>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</si>
  <si>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</si>
  <si>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</si>
  <si>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</si>
  <si>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</si>
  <si>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</si>
  <si>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</si>
  <si>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</si>
  <si>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</si>
  <si>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</si>
  <si>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</si>
  <si>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</si>
  <si>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</si>
  <si>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 xml:space="preserve">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</si>
  <si>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</si>
  <si>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</si>
  <si>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</si>
  <si>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</si>
  <si>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</si>
  <si>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</si>
  <si>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</si>
  <si>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</si>
  <si>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</si>
  <si>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</si>
  <si>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</si>
  <si>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</si>
  <si>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</si>
  <si>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</si>
  <si>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</si>
  <si>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</si>
  <si>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</si>
  <si>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</si>
  <si>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</si>
  <si>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</si>
  <si>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</si>
  <si>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</si>
  <si>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</si>
  <si>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20.441.483/0001-77</t>
  </si>
  <si>
    <t>SAFRA EXTRA BANCOS FIC RF CP</t>
  </si>
  <si>
    <t>56.225.663/0001-69</t>
  </si>
  <si>
    <t>SAFRA NTN-B 2026 CI RENDA FIXA RL</t>
  </si>
  <si>
    <t>SALDO TOTAL</t>
  </si>
  <si>
    <t>Boa Vista, 11 de novembro de 2024.</t>
  </si>
  <si>
    <t xml:space="preserve">   Elaborado por:</t>
  </si>
  <si>
    <t>De Acordo:</t>
  </si>
  <si>
    <t>(Assinatura eletrônica)</t>
  </si>
  <si>
    <t>Odete Costa</t>
  </si>
  <si>
    <t>Adelaide Cristina Gomes de Azevedo</t>
  </si>
  <si>
    <t>Auxiliar</t>
  </si>
  <si>
    <t>Diretora de Administração e Finanças</t>
  </si>
  <si>
    <t>DAFI</t>
  </si>
  <si>
    <t>Obs.: Diferença de R$ 0,01 (um centavo) a mais no saldo atual no extrato do fundo de investimento Safra Multimercado PB FIC FIA.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</si>
</sst>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4" fillId="2" borderId="8" xfId="0" applyFont="1" applyFill="1" applyBorder="1" applyAlignment="1">
      <alignment horizontal="center" vertical="center"/>
    </xf>
    <xf numFmtId="44" fontId="4" fillId="2" borderId="11" xfId="2" applyNumberFormat="1" applyFont="1" applyFill="1" applyBorder="1" applyAlignment="1">
      <alignment horizontal="left" vertical="center" wrapText="1"/>
    </xf>
    <xf numFmtId="44" fontId="6" fillId="2" borderId="11" xfId="2" applyNumberFormat="1" applyFont="1" applyFill="1" applyBorder="1" applyAlignment="1">
      <alignment horizontal="left" vertical="center" wrapText="1"/>
    </xf>
    <xf numFmtId="44" fontId="6" fillId="2" borderId="12" xfId="2" applyNumberFormat="1" applyFont="1" applyFill="1" applyBorder="1" applyAlignment="1">
      <alignment horizontal="left" vertical="center" wrapText="1"/>
    </xf>
    <xf numFmtId="44" fontId="6" fillId="2" borderId="13" xfId="2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44" fontId="4" fillId="2" borderId="18" xfId="2" applyNumberFormat="1" applyFont="1" applyFill="1" applyBorder="1" applyAlignment="1">
      <alignment horizontal="left" vertical="center" wrapText="1"/>
    </xf>
    <xf numFmtId="44" fontId="6" fillId="2" borderId="18" xfId="2" applyNumberFormat="1" applyFont="1" applyFill="1" applyBorder="1" applyAlignment="1">
      <alignment horizontal="left" vertical="center" wrapText="1"/>
    </xf>
    <xf numFmtId="44" fontId="6" fillId="2" borderId="19" xfId="2" applyNumberFormat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44" fontId="4" fillId="2" borderId="13" xfId="2" applyNumberFormat="1" applyFont="1" applyFill="1" applyBorder="1" applyAlignment="1">
      <alignment horizontal="left" vertical="center" wrapText="1"/>
    </xf>
    <xf numFmtId="44" fontId="4" fillId="2" borderId="19" xfId="2" applyNumberFormat="1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44" fontId="7" fillId="2" borderId="14" xfId="0" applyNumberFormat="1" applyFont="1" applyFill="1" applyBorder="1" applyAlignment="1">
      <alignment vertical="center"/>
    </xf>
    <xf numFmtId="44" fontId="4" fillId="2" borderId="20" xfId="0" applyNumberFormat="1" applyFont="1" applyFill="1" applyBorder="1" applyAlignment="1">
      <alignment vertical="center"/>
    </xf>
    <xf numFmtId="44" fontId="6" fillId="2" borderId="20" xfId="0" applyNumberFormat="1" applyFont="1" applyFill="1" applyBorder="1" applyAlignment="1">
      <alignment vertical="center"/>
    </xf>
    <xf numFmtId="44" fontId="7" fillId="2" borderId="20" xfId="0" applyNumberFormat="1" applyFont="1" applyFill="1" applyBorder="1" applyAlignment="1">
      <alignment vertical="center"/>
    </xf>
    <xf numFmtId="0" fontId="6" fillId="2" borderId="35" xfId="0" applyFont="1" applyFill="1" applyBorder="1" applyAlignment="1">
      <alignment horizontal="left" vertical="center"/>
    </xf>
    <xf numFmtId="44" fontId="4" fillId="2" borderId="32" xfId="2" applyNumberFormat="1" applyFont="1" applyFill="1" applyBorder="1" applyAlignment="1">
      <alignment horizontal="left" vertical="center" wrapText="1"/>
    </xf>
    <xf numFmtId="44" fontId="6" fillId="2" borderId="36" xfId="2" applyNumberFormat="1" applyFont="1" applyFill="1" applyBorder="1" applyAlignment="1">
      <alignment horizontal="left" vertical="center" wrapText="1"/>
    </xf>
    <xf numFmtId="44" fontId="7" fillId="2" borderId="33" xfId="0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44" fontId="4" fillId="2" borderId="38" xfId="2" applyNumberFormat="1" applyFont="1" applyFill="1" applyBorder="1" applyAlignment="1">
      <alignment horizontal="left" vertical="center" wrapText="1"/>
    </xf>
    <xf numFmtId="44" fontId="6" fillId="2" borderId="6" xfId="2" applyNumberFormat="1" applyFont="1" applyFill="1" applyBorder="1" applyAlignment="1">
      <alignment horizontal="left" vertical="center" wrapText="1"/>
    </xf>
    <xf numFmtId="44" fontId="6" fillId="2" borderId="38" xfId="2" applyNumberFormat="1" applyFont="1" applyFill="1" applyBorder="1" applyAlignment="1">
      <alignment horizontal="left" vertical="center" wrapText="1"/>
    </xf>
    <xf numFmtId="44" fontId="6" fillId="2" borderId="39" xfId="2" applyNumberFormat="1" applyFont="1" applyFill="1" applyBorder="1" applyAlignment="1">
      <alignment horizontal="left" vertical="center" wrapText="1"/>
    </xf>
    <xf numFmtId="44" fontId="4" fillId="2" borderId="40" xfId="1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44" fontId="6" fillId="2" borderId="43" xfId="2" applyNumberFormat="1" applyFont="1" applyFill="1" applyBorder="1" applyAlignment="1">
      <alignment horizontal="left" vertical="center" wrapText="1"/>
    </xf>
    <xf numFmtId="44" fontId="6" fillId="2" borderId="44" xfId="2" applyNumberFormat="1" applyFont="1" applyFill="1" applyBorder="1" applyAlignment="1">
      <alignment horizontal="left" vertical="center" wrapText="1"/>
    </xf>
    <xf numFmtId="44" fontId="7" fillId="2" borderId="11" xfId="1" applyNumberFormat="1" applyFont="1" applyFill="1" applyBorder="1" applyAlignment="1">
      <alignment vertical="center"/>
    </xf>
    <xf numFmtId="44" fontId="6" fillId="2" borderId="24" xfId="2" applyNumberFormat="1" applyFont="1" applyFill="1" applyBorder="1" applyAlignment="1">
      <alignment horizontal="left" vertical="center" wrapText="1"/>
    </xf>
    <xf numFmtId="44" fontId="6" fillId="2" borderId="45" xfId="2" applyNumberFormat="1" applyFont="1" applyFill="1" applyBorder="1" applyAlignment="1">
      <alignment horizontal="left" vertical="center" wrapText="1"/>
    </xf>
    <xf numFmtId="44" fontId="6" fillId="2" borderId="18" xfId="1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44" fontId="4" fillId="2" borderId="14" xfId="1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44" fontId="6" fillId="2" borderId="20" xfId="1" applyNumberFormat="1" applyFont="1" applyFill="1" applyBorder="1" applyAlignment="1">
      <alignment vertical="center"/>
    </xf>
    <xf numFmtId="44" fontId="7" fillId="2" borderId="20" xfId="1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44" fontId="7" fillId="2" borderId="18" xfId="2" applyNumberFormat="1" applyFont="1" applyFill="1" applyBorder="1" applyAlignment="1">
      <alignment horizontal="left" vertical="center" wrapText="1"/>
    </xf>
    <xf numFmtId="44" fontId="4" fillId="2" borderId="20" xfId="1" applyNumberFormat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2" fontId="6" fillId="2" borderId="18" xfId="2" applyNumberFormat="1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44" fontId="6" fillId="2" borderId="19" xfId="2" applyNumberFormat="1" applyFont="1" applyFill="1" applyBorder="1" applyAlignment="1">
      <alignment horizontal="center" vertical="center" wrapText="1"/>
    </xf>
    <xf numFmtId="44" fontId="6" fillId="2" borderId="18" xfId="2" applyNumberFormat="1" applyFont="1" applyFill="1" applyBorder="1" applyAlignment="1">
      <alignment horizontal="center" vertical="center" wrapText="1"/>
    </xf>
    <xf numFmtId="44" fontId="4" fillId="2" borderId="20" xfId="1" applyNumberFormat="1" applyFont="1" applyFill="1" applyBorder="1" applyAlignment="1">
      <alignment horizontal="center" vertical="center"/>
    </xf>
    <xf numFmtId="0" fontId="4" fillId="2" borderId="19" xfId="0" applyFont="1" applyFill="1" applyBorder="1"/>
    <xf numFmtId="0" fontId="0" fillId="2" borderId="24" xfId="0" applyFill="1" applyBorder="1" applyAlignment="1">
      <alignment vertical="center"/>
    </xf>
    <xf numFmtId="44" fontId="4" fillId="2" borderId="25" xfId="2" applyNumberFormat="1" applyFont="1" applyFill="1" applyBorder="1" applyAlignment="1">
      <alignment horizontal="left" vertical="center" wrapText="1"/>
    </xf>
    <xf numFmtId="44" fontId="6" fillId="2" borderId="26" xfId="2" applyNumberFormat="1" applyFont="1" applyFill="1" applyBorder="1" applyAlignment="1">
      <alignment horizontal="left" vertical="center" wrapText="1"/>
    </xf>
    <xf numFmtId="44" fontId="6" fillId="2" borderId="23" xfId="2" applyNumberFormat="1" applyFont="1" applyFill="1" applyBorder="1" applyAlignment="1">
      <alignment horizontal="left" vertical="center" wrapText="1"/>
    </xf>
    <xf numFmtId="44" fontId="6" fillId="2" borderId="25" xfId="2" applyNumberFormat="1" applyFont="1" applyFill="1" applyBorder="1" applyAlignment="1">
      <alignment horizontal="left" vertical="center" wrapText="1"/>
    </xf>
    <xf numFmtId="44" fontId="4" fillId="2" borderId="27" xfId="1" applyNumberFormat="1" applyFont="1" applyFill="1" applyBorder="1" applyAlignment="1">
      <alignment vertical="center"/>
    </xf>
    <xf numFmtId="44" fontId="4" fillId="2" borderId="12" xfId="2" applyNumberFormat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4" fontId="6" fillId="2" borderId="20" xfId="2" applyNumberFormat="1" applyFont="1" applyFill="1" applyBorder="1" applyAlignment="1">
      <alignment vertical="center"/>
    </xf>
    <xf numFmtId="0" fontId="6" fillId="2" borderId="28" xfId="0" applyFont="1" applyFill="1" applyBorder="1" applyAlignment="1">
      <alignment horizontal="left" vertical="center"/>
    </xf>
    <xf numFmtId="44" fontId="4" fillId="2" borderId="29" xfId="2" applyNumberFormat="1" applyFont="1" applyFill="1" applyBorder="1" applyAlignment="1">
      <alignment horizontal="left" vertical="center" wrapText="1"/>
    </xf>
    <xf numFmtId="44" fontId="6" fillId="2" borderId="30" xfId="2" applyNumberFormat="1" applyFont="1" applyFill="1" applyBorder="1" applyAlignment="1">
      <alignment horizontal="left" vertical="center" wrapText="1"/>
    </xf>
    <xf numFmtId="44" fontId="6" fillId="2" borderId="31" xfId="2" applyNumberFormat="1" applyFont="1" applyFill="1" applyBorder="1" applyAlignment="1">
      <alignment horizontal="left" vertical="center" wrapText="1"/>
    </xf>
    <xf numFmtId="44" fontId="6" fillId="2" borderId="32" xfId="2" applyNumberFormat="1" applyFont="1" applyFill="1" applyBorder="1" applyAlignment="1">
      <alignment horizontal="left" vertical="center" wrapText="1"/>
    </xf>
    <xf numFmtId="44" fontId="6" fillId="2" borderId="33" xfId="2" applyNumberFormat="1" applyFont="1" applyFill="1" applyBorder="1" applyAlignment="1">
      <alignment vertical="center"/>
    </xf>
    <xf numFmtId="44" fontId="6" fillId="2" borderId="14" xfId="1" applyNumberFormat="1" applyFont="1" applyFill="1" applyBorder="1" applyAlignment="1">
      <alignment vertical="center"/>
    </xf>
    <xf numFmtId="44" fontId="6" fillId="2" borderId="33" xfId="1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4" fillId="2" borderId="4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4" fontId="5" fillId="2" borderId="48" xfId="0" applyNumberFormat="1" applyFont="1" applyFill="1" applyBorder="1" applyAlignment="1">
      <alignment horizontal="left" vertical="center" wrapText="1"/>
    </xf>
    <xf numFmtId="44" fontId="10" fillId="2" borderId="40" xfId="0" applyNumberFormat="1" applyFont="1" applyFill="1" applyBorder="1" applyAlignment="1">
      <alignment horizontal="left" vertical="center" wrapText="1"/>
    </xf>
    <xf numFmtId="44" fontId="5" fillId="2" borderId="5" xfId="0" applyNumberFormat="1" applyFont="1" applyFill="1" applyBorder="1" applyAlignment="1">
      <alignment horizontal="left" vertical="center" wrapText="1"/>
    </xf>
    <xf numFmtId="44" fontId="7" fillId="2" borderId="5" xfId="0" applyNumberFormat="1" applyFont="1" applyFill="1" applyBorder="1" applyAlignment="1">
      <alignment horizontal="left" vertical="center" wrapText="1"/>
    </xf>
    <xf numFmtId="44" fontId="5" fillId="2" borderId="6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4" fontId="4" fillId="2" borderId="0" xfId="0" applyNumberFormat="1" applyFont="1" applyFill="1" applyAlignment="1">
      <alignment vertical="center"/>
    </xf>
    <xf numFmtId="44" fontId="12" fillId="2" borderId="0" xfId="0" applyNumberFormat="1" applyFont="1" applyFill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osi&#231;&#227;o%20da%20Carteira%20de%20Investimentos\2024%20-%20Composi&#231;&#227;o%20Jan-Dez\Composi&#231;&#227;o%20da%20Carteira%20de%20Investimentos%20-%20CCFI%202024%20-%20SETEMBRO%20-2024%20-9.10.24'.xlsx" TargetMode="External"/><Relationship Id="rId1" Type="http://schemas.openxmlformats.org/officeDocument/2006/relationships/externalLinkPath" Target="file:///Z:\Composi&#231;&#227;o%20da%20Carteira%20de%20Investimentos\2024%20-%20Composi&#231;&#227;o%20Jan-Dez\Composi&#231;&#227;o%20da%20Carteira%20de%20Investimentos%20-%20CCFI%202024%20-%20SETEMBRO%20-2024%20-9.10.24'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  <sheetName val="OUTUBR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>
            <v>114338558.75</v>
          </cell>
        </row>
        <row r="5">
          <cell r="E5">
            <v>19376016.629999999</v>
          </cell>
        </row>
        <row r="6">
          <cell r="E6">
            <v>79801024.639999941</v>
          </cell>
        </row>
        <row r="7">
          <cell r="E7">
            <v>38228804.940000005</v>
          </cell>
        </row>
        <row r="8">
          <cell r="E8">
            <v>40246784.089999989</v>
          </cell>
        </row>
        <row r="9">
          <cell r="E9">
            <v>130545736.69000001</v>
          </cell>
        </row>
        <row r="10">
          <cell r="E10">
            <v>3991934.5800000108</v>
          </cell>
        </row>
        <row r="11">
          <cell r="E11">
            <v>269913990.52000004</v>
          </cell>
        </row>
        <row r="12">
          <cell r="E12">
            <v>14827681.779999999</v>
          </cell>
        </row>
        <row r="13">
          <cell r="E13">
            <v>2.0463630789890885E-10</v>
          </cell>
        </row>
        <row r="14">
          <cell r="E14">
            <v>61111522.24000001</v>
          </cell>
        </row>
        <row r="15">
          <cell r="E15">
            <v>20625320.709999997</v>
          </cell>
        </row>
        <row r="16">
          <cell r="E16">
            <v>18377555.240000006</v>
          </cell>
        </row>
        <row r="17">
          <cell r="E17">
            <v>44377337.899999984</v>
          </cell>
        </row>
        <row r="18">
          <cell r="E18">
            <v>12913904.170000004</v>
          </cell>
        </row>
        <row r="19">
          <cell r="E19">
            <v>-1.4551915228366852E-10</v>
          </cell>
        </row>
        <row r="20">
          <cell r="E20">
            <v>63680531.189999998</v>
          </cell>
        </row>
        <row r="21">
          <cell r="E21">
            <v>3837409.6100000003</v>
          </cell>
        </row>
        <row r="22">
          <cell r="E22">
            <v>3772.3799999999992</v>
          </cell>
        </row>
        <row r="23">
          <cell r="E23">
            <v>87081.259999999034</v>
          </cell>
        </row>
        <row r="24">
          <cell r="E24">
            <v>0</v>
          </cell>
        </row>
        <row r="25">
          <cell r="E25">
            <v>14244171.67</v>
          </cell>
        </row>
        <row r="26">
          <cell r="E26">
            <v>3413232.32</v>
          </cell>
        </row>
        <row r="27">
          <cell r="E27">
            <v>20875016.780000009</v>
          </cell>
        </row>
        <row r="28">
          <cell r="E28">
            <v>68625933.850000009</v>
          </cell>
        </row>
        <row r="29">
          <cell r="E29">
            <v>11586810.149999999</v>
          </cell>
        </row>
        <row r="30">
          <cell r="E30">
            <v>9901705.0799999982</v>
          </cell>
        </row>
        <row r="31">
          <cell r="E31">
            <v>13607790.569999993</v>
          </cell>
        </row>
        <row r="32">
          <cell r="E32">
            <v>14439339.239999998</v>
          </cell>
        </row>
        <row r="33">
          <cell r="E33">
            <v>22159251.93</v>
          </cell>
        </row>
        <row r="34">
          <cell r="E34">
            <v>19805154.039999999</v>
          </cell>
        </row>
        <row r="35">
          <cell r="E35">
            <v>68457341.419999972</v>
          </cell>
        </row>
        <row r="36">
          <cell r="E36">
            <v>-1.1095835361629725E-10</v>
          </cell>
        </row>
        <row r="37">
          <cell r="E37">
            <v>19803.32999999974</v>
          </cell>
        </row>
        <row r="38">
          <cell r="E38">
            <v>4674495.05</v>
          </cell>
        </row>
        <row r="39">
          <cell r="E39">
            <v>6589905.5</v>
          </cell>
        </row>
        <row r="40">
          <cell r="E40">
            <v>14715154.419999998</v>
          </cell>
        </row>
        <row r="41">
          <cell r="E41">
            <v>634078.98</v>
          </cell>
        </row>
        <row r="42">
          <cell r="E42">
            <v>51639.489999999867</v>
          </cell>
        </row>
        <row r="43">
          <cell r="E43">
            <v>4199539.6399999978</v>
          </cell>
        </row>
        <row r="44">
          <cell r="E44">
            <v>-2.6079760573338717E-10</v>
          </cell>
        </row>
        <row r="45">
          <cell r="E45">
            <v>32046415.779999994</v>
          </cell>
        </row>
        <row r="46">
          <cell r="E46">
            <v>4326680.3900000025</v>
          </cell>
        </row>
        <row r="47">
          <cell r="E47">
            <v>0</v>
          </cell>
        </row>
        <row r="48">
          <cell r="E48">
            <v>426261.91999999899</v>
          </cell>
        </row>
        <row r="49">
          <cell r="E49">
            <v>11386911.16</v>
          </cell>
        </row>
        <row r="50">
          <cell r="E50">
            <v>1553203.9799999997</v>
          </cell>
        </row>
        <row r="51">
          <cell r="E51">
            <v>35479976.350000009</v>
          </cell>
        </row>
        <row r="52">
          <cell r="E52">
            <v>9310990.9700000007</v>
          </cell>
        </row>
        <row r="53">
          <cell r="E53">
            <v>3771798.5300000003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673-CC57-4F21-8A23-E8DB556BE595}">
  <dimension ref="A1:K73"/>
  <sheetViews>
    <sheetView tabSelected="1" zoomScaleNormal="100" workbookViewId="0">
      <selection activeCell="C6" sqref="C6"/>
    </sheetView>
  </sheetViews>
  <sheetFormatPr defaultColWidth="23" defaultRowHeight="20.25" customHeight="1" x14ac:dyDescent="0.25"/>
  <cols>
    <col min="1" max="1" width="23" style="50"/>
    <col min="2" max="2" width="23" style="50" customWidth="1"/>
    <col min="3" max="3" width="66.5703125" style="50" customWidth="1"/>
    <col min="4" max="4" width="23" style="50" customWidth="1"/>
    <col min="5" max="16384" width="23" style="50"/>
  </cols>
  <sheetData>
    <row r="1" spans="1:11" ht="27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24" customHeight="1" thickBot="1" x14ac:dyDescent="0.3">
      <c r="A2" s="51"/>
      <c r="B2" s="51"/>
      <c r="C2" s="51"/>
      <c r="D2" s="51"/>
      <c r="E2" s="51"/>
      <c r="F2" s="51"/>
      <c r="G2" s="51"/>
      <c r="H2" s="51"/>
    </row>
    <row r="3" spans="1:11" ht="20.25" customHeight="1" thickBot="1" x14ac:dyDescent="0.3">
      <c r="A3" s="52" t="s">
        <v>1</v>
      </c>
      <c r="B3" s="53" t="s">
        <v>2</v>
      </c>
      <c r="C3" s="54" t="s">
        <v>3</v>
      </c>
      <c r="D3" s="55" t="s">
        <v>4</v>
      </c>
      <c r="E3" s="56" t="s">
        <v>5</v>
      </c>
      <c r="F3" s="53" t="s">
        <v>6</v>
      </c>
      <c r="G3" s="53" t="s">
        <v>7</v>
      </c>
      <c r="H3" s="57" t="s">
        <v>8</v>
      </c>
    </row>
    <row r="4" spans="1:11" ht="20.25" customHeight="1" x14ac:dyDescent="0.25">
      <c r="A4" s="1" t="s">
        <v>9</v>
      </c>
      <c r="B4" s="40" t="s">
        <v>10</v>
      </c>
      <c r="C4" s="58" t="s">
        <v>11</v>
      </c>
      <c r="D4" s="2">
        <f>'[1]SETEMBRO-2024'!E4</f>
        <v>114338558.75</v>
      </c>
      <c r="E4" s="3">
        <f>D4+F4+G4+H4</f>
        <v>115158434.02</v>
      </c>
      <c r="F4" s="4">
        <v>0</v>
      </c>
      <c r="G4" s="5">
        <v>0</v>
      </c>
      <c r="H4" s="59">
        <v>819875.27</v>
      </c>
    </row>
    <row r="5" spans="1:11" ht="20.25" customHeight="1" x14ac:dyDescent="0.25">
      <c r="A5" s="6" t="s">
        <v>12</v>
      </c>
      <c r="B5" s="41"/>
      <c r="C5" s="60" t="s">
        <v>13</v>
      </c>
      <c r="D5" s="7">
        <f>'[1]SETEMBRO-2024'!E5</f>
        <v>19376016.629999999</v>
      </c>
      <c r="E5" s="8">
        <f t="shared" ref="E5:E46" si="0">D5+F5+G5+H5</f>
        <v>19412384.059999999</v>
      </c>
      <c r="F5" s="9">
        <v>0</v>
      </c>
      <c r="G5" s="8">
        <v>0</v>
      </c>
      <c r="H5" s="61">
        <v>36367.43</v>
      </c>
    </row>
    <row r="6" spans="1:11" ht="20.25" customHeight="1" x14ac:dyDescent="0.25">
      <c r="A6" s="6" t="s">
        <v>14</v>
      </c>
      <c r="B6" s="41"/>
      <c r="C6" s="60" t="s">
        <v>15</v>
      </c>
      <c r="D6" s="7">
        <f>'[1]SETEMBRO-2024'!E6</f>
        <v>79801024.639999941</v>
      </c>
      <c r="E6" s="8">
        <f t="shared" si="0"/>
        <v>79265563.079999939</v>
      </c>
      <c r="F6" s="9">
        <v>0</v>
      </c>
      <c r="G6" s="8">
        <v>0</v>
      </c>
      <c r="H6" s="62">
        <v>-535461.56000000006</v>
      </c>
    </row>
    <row r="7" spans="1:11" ht="20.25" customHeight="1" x14ac:dyDescent="0.25">
      <c r="A7" s="6" t="s">
        <v>16</v>
      </c>
      <c r="B7" s="41"/>
      <c r="C7" s="60" t="s">
        <v>17</v>
      </c>
      <c r="D7" s="7">
        <f>'[1]SETEMBRO-2024'!E7</f>
        <v>38228804.940000005</v>
      </c>
      <c r="E7" s="8">
        <f t="shared" si="0"/>
        <v>38541044.360000007</v>
      </c>
      <c r="F7" s="9">
        <v>0</v>
      </c>
      <c r="G7" s="8">
        <v>0</v>
      </c>
      <c r="H7" s="61">
        <v>312239.42</v>
      </c>
      <c r="J7" s="63"/>
      <c r="K7" s="64"/>
    </row>
    <row r="8" spans="1:11" ht="20.25" customHeight="1" x14ac:dyDescent="0.25">
      <c r="A8" s="6" t="s">
        <v>18</v>
      </c>
      <c r="B8" s="41"/>
      <c r="C8" s="60" t="s">
        <v>19</v>
      </c>
      <c r="D8" s="7">
        <f>'[1]SETEMBRO-2024'!E8</f>
        <v>40246784.089999989</v>
      </c>
      <c r="E8" s="8">
        <f t="shared" si="0"/>
        <v>39582063.859999992</v>
      </c>
      <c r="F8" s="9">
        <v>0</v>
      </c>
      <c r="G8" s="8">
        <v>0</v>
      </c>
      <c r="H8" s="62">
        <v>-664720.23</v>
      </c>
      <c r="J8" s="63"/>
      <c r="K8" s="65"/>
    </row>
    <row r="9" spans="1:11" ht="20.25" customHeight="1" x14ac:dyDescent="0.25">
      <c r="A9" s="6" t="s">
        <v>20</v>
      </c>
      <c r="B9" s="41"/>
      <c r="C9" s="10" t="s">
        <v>21</v>
      </c>
      <c r="D9" s="7">
        <f>'[1]SETEMBRO-2024'!E9</f>
        <v>130545736.69000001</v>
      </c>
      <c r="E9" s="8">
        <f t="shared" si="0"/>
        <v>131601454.89000002</v>
      </c>
      <c r="F9" s="9">
        <v>0</v>
      </c>
      <c r="G9" s="8">
        <v>0</v>
      </c>
      <c r="H9" s="61">
        <v>1055718.2</v>
      </c>
      <c r="J9" s="64"/>
    </row>
    <row r="10" spans="1:11" ht="20.25" customHeight="1" x14ac:dyDescent="0.25">
      <c r="A10" s="6" t="s">
        <v>22</v>
      </c>
      <c r="B10" s="41"/>
      <c r="C10" s="10" t="s">
        <v>23</v>
      </c>
      <c r="D10" s="7">
        <f>'[1]SETEMBRO-2024'!E10</f>
        <v>3991934.5800000108</v>
      </c>
      <c r="E10" s="8">
        <f>D10+F10+G10+H10</f>
        <v>7168460.5000000102</v>
      </c>
      <c r="F10" s="9">
        <v>10318301.189999999</v>
      </c>
      <c r="G10" s="66">
        <v>-7197413.1600000001</v>
      </c>
      <c r="H10" s="67">
        <v>55637.89</v>
      </c>
      <c r="J10" s="68"/>
      <c r="K10" s="64"/>
    </row>
    <row r="11" spans="1:11" ht="20.25" customHeight="1" x14ac:dyDescent="0.25">
      <c r="A11" s="6" t="s">
        <v>24</v>
      </c>
      <c r="B11" s="41"/>
      <c r="C11" s="10" t="s">
        <v>25</v>
      </c>
      <c r="D11" s="7">
        <f>'[1]SETEMBRO-2024'!E11</f>
        <v>269913990.52000004</v>
      </c>
      <c r="E11" s="8">
        <f>D11+F11+G11+H11</f>
        <v>272432356.03000003</v>
      </c>
      <c r="F11" s="9">
        <v>0</v>
      </c>
      <c r="G11" s="8">
        <v>0</v>
      </c>
      <c r="H11" s="61">
        <v>2518365.5099999998</v>
      </c>
      <c r="I11" s="69"/>
      <c r="J11" s="70"/>
      <c r="K11" s="64"/>
    </row>
    <row r="12" spans="1:11" ht="20.25" customHeight="1" x14ac:dyDescent="0.25">
      <c r="A12" s="6" t="s">
        <v>26</v>
      </c>
      <c r="B12" s="41"/>
      <c r="C12" s="71" t="s">
        <v>27</v>
      </c>
      <c r="D12" s="7">
        <f>'[1]SETEMBRO-2024'!E12</f>
        <v>14827681.779999999</v>
      </c>
      <c r="E12" s="8">
        <f t="shared" si="0"/>
        <v>10379264.479999999</v>
      </c>
      <c r="F12" s="9">
        <v>0</v>
      </c>
      <c r="G12" s="66">
        <v>-4500000</v>
      </c>
      <c r="H12" s="61">
        <v>51582.7</v>
      </c>
      <c r="I12" s="72"/>
      <c r="J12" s="63"/>
      <c r="K12" s="73"/>
    </row>
    <row r="13" spans="1:11" ht="20.25" customHeight="1" x14ac:dyDescent="0.25">
      <c r="A13" s="6" t="s">
        <v>28</v>
      </c>
      <c r="B13" s="41"/>
      <c r="C13" s="10" t="s">
        <v>29</v>
      </c>
      <c r="D13" s="7">
        <f>'[1]SETEMBRO-2024'!E13</f>
        <v>2.0463630789890885E-10</v>
      </c>
      <c r="E13" s="8">
        <f t="shared" si="0"/>
        <v>2.0463630789890885E-10</v>
      </c>
      <c r="F13" s="9">
        <v>0</v>
      </c>
      <c r="G13" s="8">
        <v>0</v>
      </c>
      <c r="H13" s="67">
        <v>0</v>
      </c>
      <c r="J13" s="63"/>
      <c r="K13" s="64"/>
    </row>
    <row r="14" spans="1:11" ht="20.25" customHeight="1" x14ac:dyDescent="0.25">
      <c r="A14" s="6" t="s">
        <v>30</v>
      </c>
      <c r="B14" s="41"/>
      <c r="C14" s="10" t="s">
        <v>31</v>
      </c>
      <c r="D14" s="7">
        <f>'[1]SETEMBRO-2024'!E14</f>
        <v>61111522.24000001</v>
      </c>
      <c r="E14" s="8">
        <f t="shared" si="0"/>
        <v>60201977.290000007</v>
      </c>
      <c r="F14" s="9">
        <v>0</v>
      </c>
      <c r="G14" s="8">
        <v>0</v>
      </c>
      <c r="H14" s="62">
        <v>-909544.95</v>
      </c>
      <c r="J14" s="63"/>
      <c r="K14" s="64"/>
    </row>
    <row r="15" spans="1:11" ht="20.25" customHeight="1" x14ac:dyDescent="0.25">
      <c r="A15" s="6" t="s">
        <v>32</v>
      </c>
      <c r="B15" s="41"/>
      <c r="C15" s="10" t="s">
        <v>33</v>
      </c>
      <c r="D15" s="7">
        <f>'[1]SETEMBRO-2024'!E15</f>
        <v>20625320.709999997</v>
      </c>
      <c r="E15" s="8">
        <f t="shared" si="0"/>
        <v>20718260.919999998</v>
      </c>
      <c r="F15" s="9">
        <v>0</v>
      </c>
      <c r="G15" s="8">
        <v>0</v>
      </c>
      <c r="H15" s="67">
        <v>92940.21</v>
      </c>
      <c r="J15" s="63"/>
      <c r="K15" s="64"/>
    </row>
    <row r="16" spans="1:11" ht="20.25" customHeight="1" x14ac:dyDescent="0.25">
      <c r="A16" s="6" t="s">
        <v>34</v>
      </c>
      <c r="B16" s="41"/>
      <c r="C16" s="10" t="s">
        <v>35</v>
      </c>
      <c r="D16" s="7">
        <f>'[1]SETEMBRO-2024'!E16</f>
        <v>18377555.240000006</v>
      </c>
      <c r="E16" s="8">
        <f t="shared" si="0"/>
        <v>18111170.520000007</v>
      </c>
      <c r="F16" s="9">
        <v>0</v>
      </c>
      <c r="G16" s="8">
        <v>0</v>
      </c>
      <c r="H16" s="62">
        <v>-266384.71999999997</v>
      </c>
      <c r="J16" s="63"/>
      <c r="K16" s="64"/>
    </row>
    <row r="17" spans="1:11" ht="20.25" customHeight="1" x14ac:dyDescent="0.25">
      <c r="A17" s="6" t="s">
        <v>36</v>
      </c>
      <c r="B17" s="41"/>
      <c r="C17" s="10" t="s">
        <v>37</v>
      </c>
      <c r="D17" s="7">
        <f>'[1]SETEMBRO-2024'!E17</f>
        <v>44377337.899999984</v>
      </c>
      <c r="E17" s="8">
        <f t="shared" si="0"/>
        <v>46825621.339999981</v>
      </c>
      <c r="F17" s="9">
        <v>0</v>
      </c>
      <c r="G17" s="8">
        <v>0</v>
      </c>
      <c r="H17" s="61">
        <v>2448283.44</v>
      </c>
      <c r="I17" s="74"/>
      <c r="J17" s="63"/>
      <c r="K17" s="64"/>
    </row>
    <row r="18" spans="1:11" ht="20.25" customHeight="1" x14ac:dyDescent="0.25">
      <c r="A18" s="6" t="s">
        <v>38</v>
      </c>
      <c r="B18" s="41"/>
      <c r="C18" s="10" t="s">
        <v>39</v>
      </c>
      <c r="D18" s="7">
        <f>'[1]SETEMBRO-2024'!E18</f>
        <v>12913904.170000004</v>
      </c>
      <c r="E18" s="8">
        <f t="shared" si="0"/>
        <v>12782788.030000003</v>
      </c>
      <c r="F18" s="9">
        <v>0</v>
      </c>
      <c r="G18" s="8">
        <v>0</v>
      </c>
      <c r="H18" s="62">
        <v>-131116.14000000001</v>
      </c>
      <c r="J18" s="63"/>
      <c r="K18" s="64"/>
    </row>
    <row r="19" spans="1:11" ht="20.25" customHeight="1" x14ac:dyDescent="0.25">
      <c r="A19" s="6" t="s">
        <v>40</v>
      </c>
      <c r="B19" s="41"/>
      <c r="C19" s="10" t="s">
        <v>41</v>
      </c>
      <c r="D19" s="7">
        <f>'[1]SETEMBRO-2024'!E19</f>
        <v>-1.4551915228366852E-10</v>
      </c>
      <c r="E19" s="75">
        <f t="shared" si="0"/>
        <v>-1.4551915228366852E-10</v>
      </c>
      <c r="F19" s="9">
        <v>0</v>
      </c>
      <c r="G19" s="8">
        <v>0</v>
      </c>
      <c r="H19" s="67">
        <v>0</v>
      </c>
      <c r="J19" s="63"/>
      <c r="K19" s="64"/>
    </row>
    <row r="20" spans="1:11" ht="20.25" customHeight="1" x14ac:dyDescent="0.25">
      <c r="A20" s="6" t="s">
        <v>42</v>
      </c>
      <c r="B20" s="42"/>
      <c r="C20" s="10" t="s">
        <v>43</v>
      </c>
      <c r="D20" s="7">
        <f>'[1]SETEMBRO-2024'!E20</f>
        <v>63680531.189999998</v>
      </c>
      <c r="E20" s="8">
        <f t="shared" si="0"/>
        <v>64157029.259999998</v>
      </c>
      <c r="F20" s="9">
        <v>0</v>
      </c>
      <c r="G20" s="8">
        <v>0</v>
      </c>
      <c r="H20" s="67">
        <v>476498.07</v>
      </c>
      <c r="J20" s="63"/>
      <c r="K20" s="64"/>
    </row>
    <row r="21" spans="1:11" ht="20.25" customHeight="1" x14ac:dyDescent="0.25">
      <c r="A21" s="6" t="s">
        <v>16</v>
      </c>
      <c r="B21" s="39" t="s">
        <v>44</v>
      </c>
      <c r="C21" s="76" t="s">
        <v>45</v>
      </c>
      <c r="D21" s="7">
        <f>'[1]SETEMBRO-2024'!E21</f>
        <v>3837409.6100000003</v>
      </c>
      <c r="E21" s="8">
        <f>D21+F21+G21+H21</f>
        <v>3544453.0800000005</v>
      </c>
      <c r="F21" s="9">
        <v>59580.24</v>
      </c>
      <c r="G21" s="66">
        <v>-383188.16</v>
      </c>
      <c r="H21" s="67">
        <v>30651.39</v>
      </c>
      <c r="J21" s="77"/>
    </row>
    <row r="22" spans="1:11" ht="20.25" customHeight="1" x14ac:dyDescent="0.25">
      <c r="A22" s="6" t="s">
        <v>22</v>
      </c>
      <c r="B22" s="39" t="s">
        <v>46</v>
      </c>
      <c r="C22" s="76" t="s">
        <v>47</v>
      </c>
      <c r="D22" s="7">
        <f>'[1]SETEMBRO-2024'!E22</f>
        <v>3772.3799999999992</v>
      </c>
      <c r="E22" s="8">
        <f>D22+F22+G22+H22</f>
        <v>2990.8099999999995</v>
      </c>
      <c r="F22" s="9">
        <v>0</v>
      </c>
      <c r="G22" s="66">
        <v>-810.45</v>
      </c>
      <c r="H22" s="67">
        <v>28.88</v>
      </c>
      <c r="I22" s="64"/>
    </row>
    <row r="23" spans="1:11" ht="20.25" customHeight="1" x14ac:dyDescent="0.25">
      <c r="A23" s="6" t="s">
        <v>22</v>
      </c>
      <c r="B23" s="43" t="s">
        <v>48</v>
      </c>
      <c r="C23" s="76" t="s">
        <v>23</v>
      </c>
      <c r="D23" s="7">
        <f>'[1]SETEMBRO-2024'!E23</f>
        <v>87081.259999999034</v>
      </c>
      <c r="E23" s="8">
        <f>D23+F23+G23+H23</f>
        <v>86495.259999999049</v>
      </c>
      <c r="F23" s="9">
        <v>85560.02</v>
      </c>
      <c r="G23" s="66">
        <v>-86767.679999999993</v>
      </c>
      <c r="H23" s="67">
        <v>621.66</v>
      </c>
      <c r="I23" s="64"/>
    </row>
    <row r="24" spans="1:11" ht="20.25" customHeight="1" x14ac:dyDescent="0.25">
      <c r="A24" s="6" t="s">
        <v>24</v>
      </c>
      <c r="B24" s="43"/>
      <c r="C24" s="76" t="s">
        <v>49</v>
      </c>
      <c r="D24" s="7">
        <f>'[1]SETEMBRO-2024'!E24</f>
        <v>0</v>
      </c>
      <c r="E24" s="8">
        <v>0</v>
      </c>
      <c r="F24" s="78">
        <v>0</v>
      </c>
      <c r="G24" s="79">
        <v>0</v>
      </c>
      <c r="H24" s="80">
        <v>0</v>
      </c>
      <c r="I24" s="64"/>
    </row>
    <row r="25" spans="1:11" ht="20.25" customHeight="1" x14ac:dyDescent="0.25">
      <c r="A25" s="6" t="s">
        <v>50</v>
      </c>
      <c r="B25" s="43" t="s">
        <v>10</v>
      </c>
      <c r="C25" s="81" t="s">
        <v>51</v>
      </c>
      <c r="D25" s="7">
        <f>'[1]SETEMBRO-2024'!E25</f>
        <v>14244171.67</v>
      </c>
      <c r="E25" s="8">
        <f>D25+F25+G25+H25</f>
        <v>18876894.290000003</v>
      </c>
      <c r="F25" s="9">
        <v>4500000</v>
      </c>
      <c r="G25" s="8">
        <v>0</v>
      </c>
      <c r="H25" s="67">
        <v>132722.62</v>
      </c>
      <c r="I25" s="64"/>
    </row>
    <row r="26" spans="1:11" ht="20.25" customHeight="1" thickBot="1" x14ac:dyDescent="0.3">
      <c r="A26" s="11" t="s">
        <v>52</v>
      </c>
      <c r="B26" s="44"/>
      <c r="C26" s="82" t="s">
        <v>53</v>
      </c>
      <c r="D26" s="83">
        <f>'[1]SETEMBRO-2024'!E26</f>
        <v>3413232.32</v>
      </c>
      <c r="E26" s="84">
        <f>D26+F26+G26+H26</f>
        <v>3436188.11</v>
      </c>
      <c r="F26" s="85">
        <v>0</v>
      </c>
      <c r="G26" s="86">
        <v>0</v>
      </c>
      <c r="H26" s="87">
        <v>22955.79</v>
      </c>
      <c r="I26" s="64"/>
    </row>
    <row r="27" spans="1:11" ht="20.25" customHeight="1" x14ac:dyDescent="0.25">
      <c r="A27" s="1" t="s">
        <v>54</v>
      </c>
      <c r="B27" s="45" t="s">
        <v>55</v>
      </c>
      <c r="C27" s="15" t="s">
        <v>56</v>
      </c>
      <c r="D27" s="12">
        <f>'[1]SETEMBRO-2024'!E27</f>
        <v>20875016.780000009</v>
      </c>
      <c r="E27" s="5">
        <f>D27+F27+G27+H27</f>
        <v>21054123.15000001</v>
      </c>
      <c r="F27" s="88">
        <v>0</v>
      </c>
      <c r="G27" s="12">
        <v>0</v>
      </c>
      <c r="H27" s="59">
        <v>179106.37</v>
      </c>
      <c r="I27" s="64"/>
    </row>
    <row r="28" spans="1:11" ht="20.25" customHeight="1" x14ac:dyDescent="0.25">
      <c r="A28" s="6" t="s">
        <v>57</v>
      </c>
      <c r="B28" s="46"/>
      <c r="C28" s="10" t="s">
        <v>58</v>
      </c>
      <c r="D28" s="7">
        <f>'[1]SETEMBRO-2024'!E28</f>
        <v>68625933.850000009</v>
      </c>
      <c r="E28" s="8">
        <f t="shared" si="0"/>
        <v>69192417.640000015</v>
      </c>
      <c r="F28" s="13">
        <v>0</v>
      </c>
      <c r="G28" s="7">
        <v>0</v>
      </c>
      <c r="H28" s="67">
        <v>566483.79</v>
      </c>
      <c r="I28" s="64"/>
    </row>
    <row r="29" spans="1:11" ht="20.25" customHeight="1" x14ac:dyDescent="0.25">
      <c r="A29" s="6" t="s">
        <v>59</v>
      </c>
      <c r="B29" s="46"/>
      <c r="C29" s="10" t="s">
        <v>60</v>
      </c>
      <c r="D29" s="7">
        <f>'[1]SETEMBRO-2024'!E29</f>
        <v>11586810.149999999</v>
      </c>
      <c r="E29" s="8">
        <f t="shared" si="0"/>
        <v>11566433.849999998</v>
      </c>
      <c r="F29" s="13">
        <v>0</v>
      </c>
      <c r="G29" s="7">
        <v>0</v>
      </c>
      <c r="H29" s="62">
        <v>-20376.3</v>
      </c>
      <c r="I29" s="64"/>
    </row>
    <row r="30" spans="1:11" ht="20.25" customHeight="1" x14ac:dyDescent="0.25">
      <c r="A30" s="6" t="s">
        <v>61</v>
      </c>
      <c r="B30" s="46"/>
      <c r="C30" s="10" t="s">
        <v>62</v>
      </c>
      <c r="D30" s="7">
        <f>'[1]SETEMBRO-2024'!E30</f>
        <v>9901705.0799999982</v>
      </c>
      <c r="E30" s="8">
        <f t="shared" si="0"/>
        <v>9737837.4499999974</v>
      </c>
      <c r="F30" s="9">
        <v>0</v>
      </c>
      <c r="G30" s="7">
        <v>0</v>
      </c>
      <c r="H30" s="62">
        <v>-163867.63</v>
      </c>
      <c r="I30" s="64"/>
    </row>
    <row r="31" spans="1:11" ht="20.25" customHeight="1" x14ac:dyDescent="0.25">
      <c r="A31" s="6" t="s">
        <v>63</v>
      </c>
      <c r="B31" s="46"/>
      <c r="C31" s="89" t="s">
        <v>64</v>
      </c>
      <c r="D31" s="7">
        <f>'[1]SETEMBRO-2024'!E31</f>
        <v>13607790.569999993</v>
      </c>
      <c r="E31" s="8">
        <f t="shared" si="0"/>
        <v>13402091.369999994</v>
      </c>
      <c r="F31" s="9">
        <v>0</v>
      </c>
      <c r="G31" s="8">
        <v>0</v>
      </c>
      <c r="H31" s="62">
        <v>-205699.20000000001</v>
      </c>
      <c r="I31" s="64"/>
    </row>
    <row r="32" spans="1:11" ht="20.25" customHeight="1" x14ac:dyDescent="0.25">
      <c r="A32" s="6" t="s">
        <v>65</v>
      </c>
      <c r="B32" s="46"/>
      <c r="C32" s="10" t="s">
        <v>66</v>
      </c>
      <c r="D32" s="7">
        <f>'[1]SETEMBRO-2024'!E32</f>
        <v>14439339.239999998</v>
      </c>
      <c r="E32" s="8">
        <f t="shared" si="0"/>
        <v>14157747.259999998</v>
      </c>
      <c r="F32" s="13">
        <v>0</v>
      </c>
      <c r="G32" s="8">
        <v>0</v>
      </c>
      <c r="H32" s="62">
        <v>-281591.98</v>
      </c>
      <c r="I32" s="64"/>
      <c r="J32" s="72"/>
    </row>
    <row r="33" spans="1:11" ht="20.25" customHeight="1" x14ac:dyDescent="0.25">
      <c r="A33" s="6" t="s">
        <v>67</v>
      </c>
      <c r="B33" s="46"/>
      <c r="C33" s="10" t="s">
        <v>68</v>
      </c>
      <c r="D33" s="7">
        <f>'[1]SETEMBRO-2024'!E33</f>
        <v>22159251.93</v>
      </c>
      <c r="E33" s="8">
        <f t="shared" si="0"/>
        <v>22084086.780000001</v>
      </c>
      <c r="F33" s="13">
        <v>0</v>
      </c>
      <c r="G33" s="7">
        <v>0</v>
      </c>
      <c r="H33" s="62">
        <v>-75165.149999999994</v>
      </c>
      <c r="I33" s="90"/>
      <c r="J33" s="70"/>
    </row>
    <row r="34" spans="1:11" ht="20.25" customHeight="1" x14ac:dyDescent="0.25">
      <c r="A34" s="6" t="s">
        <v>69</v>
      </c>
      <c r="B34" s="46"/>
      <c r="C34" s="10" t="s">
        <v>70</v>
      </c>
      <c r="D34" s="7">
        <f>'[1]SETEMBRO-2024'!E34</f>
        <v>19805154.039999999</v>
      </c>
      <c r="E34" s="8">
        <f t="shared" si="0"/>
        <v>20977288.539999999</v>
      </c>
      <c r="F34" s="9">
        <v>0</v>
      </c>
      <c r="G34" s="7">
        <v>0</v>
      </c>
      <c r="H34" s="61">
        <v>1172134.5</v>
      </c>
      <c r="I34" s="90" t="s">
        <v>71</v>
      </c>
      <c r="J34" s="68"/>
    </row>
    <row r="35" spans="1:11" ht="20.25" customHeight="1" x14ac:dyDescent="0.25">
      <c r="A35" s="6" t="s">
        <v>72</v>
      </c>
      <c r="B35" s="46"/>
      <c r="C35" s="10" t="s">
        <v>73</v>
      </c>
      <c r="D35" s="7">
        <f>'[1]SETEMBRO-2024'!E35</f>
        <v>68457341.419999972</v>
      </c>
      <c r="E35" s="8">
        <f t="shared" si="0"/>
        <v>69081364.449999973</v>
      </c>
      <c r="F35" s="9">
        <v>0</v>
      </c>
      <c r="G35" s="7">
        <v>0</v>
      </c>
      <c r="H35" s="67">
        <v>624023.03</v>
      </c>
      <c r="I35" s="90"/>
      <c r="J35" s="68"/>
    </row>
    <row r="36" spans="1:11" ht="20.25" customHeight="1" x14ac:dyDescent="0.25">
      <c r="A36" s="6" t="s">
        <v>74</v>
      </c>
      <c r="B36" s="46"/>
      <c r="C36" s="10" t="s">
        <v>75</v>
      </c>
      <c r="D36" s="7">
        <f>'[1]SETEMBRO-2024'!E36</f>
        <v>-1.1095835361629725E-10</v>
      </c>
      <c r="E36" s="8">
        <f t="shared" si="0"/>
        <v>-1.1095835361629725E-10</v>
      </c>
      <c r="F36" s="9">
        <v>0</v>
      </c>
      <c r="G36" s="8">
        <v>0</v>
      </c>
      <c r="H36" s="67">
        <v>0</v>
      </c>
      <c r="I36" s="90"/>
      <c r="J36" s="68"/>
      <c r="K36" s="91"/>
    </row>
    <row r="37" spans="1:11" ht="20.25" customHeight="1" x14ac:dyDescent="0.25">
      <c r="A37" s="6" t="s">
        <v>76</v>
      </c>
      <c r="B37" s="46"/>
      <c r="C37" s="10" t="s">
        <v>77</v>
      </c>
      <c r="D37" s="7">
        <f>'[1]SETEMBRO-2024'!E37</f>
        <v>19803.32999999974</v>
      </c>
      <c r="E37" s="8">
        <f t="shared" si="0"/>
        <v>19968.699999999739</v>
      </c>
      <c r="F37" s="9">
        <v>0</v>
      </c>
      <c r="G37" s="8">
        <v>0</v>
      </c>
      <c r="H37" s="92">
        <v>165.37</v>
      </c>
      <c r="I37" s="90"/>
      <c r="J37" s="68"/>
    </row>
    <row r="38" spans="1:11" ht="20.25" customHeight="1" thickBot="1" x14ac:dyDescent="0.3">
      <c r="A38" s="14" t="s">
        <v>78</v>
      </c>
      <c r="B38" s="47"/>
      <c r="C38" s="93" t="s">
        <v>79</v>
      </c>
      <c r="D38" s="94">
        <f>'[1]SETEMBRO-2024'!E38</f>
        <v>4674495.05</v>
      </c>
      <c r="E38" s="95">
        <f t="shared" si="0"/>
        <v>4705691.7699999996</v>
      </c>
      <c r="F38" s="96">
        <v>0</v>
      </c>
      <c r="G38" s="97">
        <v>0</v>
      </c>
      <c r="H38" s="98">
        <v>31196.720000000001</v>
      </c>
      <c r="I38" s="90"/>
      <c r="J38" s="68"/>
    </row>
    <row r="39" spans="1:11" ht="20.25" customHeight="1" x14ac:dyDescent="0.25">
      <c r="A39" s="1" t="s">
        <v>80</v>
      </c>
      <c r="B39" s="45" t="s">
        <v>81</v>
      </c>
      <c r="C39" s="15" t="s">
        <v>82</v>
      </c>
      <c r="D39" s="12">
        <f>'[1]SETEMBRO-2024'!E39</f>
        <v>6589905.5</v>
      </c>
      <c r="E39" s="5">
        <f t="shared" si="0"/>
        <v>6602671.3200000003</v>
      </c>
      <c r="F39" s="4">
        <v>0</v>
      </c>
      <c r="G39" s="5">
        <v>0</v>
      </c>
      <c r="H39" s="99">
        <v>12765.82</v>
      </c>
      <c r="I39" s="90"/>
      <c r="J39" s="68"/>
    </row>
    <row r="40" spans="1:11" ht="20.25" customHeight="1" x14ac:dyDescent="0.25">
      <c r="A40" s="6" t="s">
        <v>83</v>
      </c>
      <c r="B40" s="46"/>
      <c r="C40" s="10" t="s">
        <v>84</v>
      </c>
      <c r="D40" s="7">
        <f>'[1]SETEMBRO-2024'!E40</f>
        <v>14715154.419999998</v>
      </c>
      <c r="E40" s="8">
        <f t="shared" si="0"/>
        <v>14822746.929999998</v>
      </c>
      <c r="F40" s="9">
        <v>0</v>
      </c>
      <c r="G40" s="8">
        <v>0</v>
      </c>
      <c r="H40" s="61">
        <v>107592.51</v>
      </c>
      <c r="I40" s="90"/>
      <c r="J40" s="77"/>
    </row>
    <row r="41" spans="1:11" ht="20.25" customHeight="1" x14ac:dyDescent="0.25">
      <c r="A41" s="6" t="s">
        <v>85</v>
      </c>
      <c r="B41" s="46"/>
      <c r="C41" s="10" t="s">
        <v>86</v>
      </c>
      <c r="D41" s="7">
        <f>'[1]SETEMBRO-2024'!E41</f>
        <v>634078.98</v>
      </c>
      <c r="E41" s="8">
        <f t="shared" si="0"/>
        <v>624207.98</v>
      </c>
      <c r="F41" s="9">
        <v>0</v>
      </c>
      <c r="G41" s="8">
        <v>0</v>
      </c>
      <c r="H41" s="62">
        <v>-9871</v>
      </c>
      <c r="I41" s="90"/>
      <c r="J41" s="77"/>
    </row>
    <row r="42" spans="1:11" ht="18.2" customHeight="1" thickBot="1" x14ac:dyDescent="0.3">
      <c r="A42" s="14" t="s">
        <v>87</v>
      </c>
      <c r="B42" s="47"/>
      <c r="C42" s="93" t="s">
        <v>88</v>
      </c>
      <c r="D42" s="94">
        <f>'[1]SETEMBRO-2024'!E42</f>
        <v>51639.489999999867</v>
      </c>
      <c r="E42" s="96">
        <f>D42+F42+G42+H42</f>
        <v>52114.949999999866</v>
      </c>
      <c r="F42" s="96">
        <v>0</v>
      </c>
      <c r="G42" s="97">
        <v>0</v>
      </c>
      <c r="H42" s="100">
        <v>475.46</v>
      </c>
      <c r="I42" s="101" t="s">
        <v>89</v>
      </c>
    </row>
    <row r="43" spans="1:11" ht="20.25" customHeight="1" x14ac:dyDescent="0.25">
      <c r="A43" s="1" t="s">
        <v>90</v>
      </c>
      <c r="B43" s="40" t="s">
        <v>91</v>
      </c>
      <c r="C43" s="15" t="s">
        <v>92</v>
      </c>
      <c r="D43" s="12">
        <f>'[1]SETEMBRO-2024'!E43</f>
        <v>4199539.6399999978</v>
      </c>
      <c r="E43" s="5">
        <f>D43+F43+G43+H43</f>
        <v>4101110.9399999976</v>
      </c>
      <c r="F43" s="4">
        <v>0</v>
      </c>
      <c r="G43" s="5">
        <v>0</v>
      </c>
      <c r="H43" s="16">
        <v>-98428.7</v>
      </c>
      <c r="I43" s="90"/>
    </row>
    <row r="44" spans="1:11" ht="20.25" customHeight="1" x14ac:dyDescent="0.25">
      <c r="A44" s="6" t="s">
        <v>93</v>
      </c>
      <c r="B44" s="41"/>
      <c r="C44" s="10" t="s">
        <v>94</v>
      </c>
      <c r="D44" s="2">
        <f>'[1]SETEMBRO-2024'!E44</f>
        <v>-2.6079760573338717E-10</v>
      </c>
      <c r="E44" s="8">
        <f>D44+F44+G44+H44</f>
        <v>-2.6079760573338717E-10</v>
      </c>
      <c r="F44" s="9">
        <v>0</v>
      </c>
      <c r="G44" s="8">
        <v>0</v>
      </c>
      <c r="H44" s="17">
        <v>0</v>
      </c>
      <c r="I44" s="90"/>
      <c r="J44" s="91"/>
    </row>
    <row r="45" spans="1:11" ht="20.25" customHeight="1" x14ac:dyDescent="0.25">
      <c r="A45" s="6" t="s">
        <v>95</v>
      </c>
      <c r="B45" s="41"/>
      <c r="C45" s="10" t="s">
        <v>96</v>
      </c>
      <c r="D45" s="2">
        <f>'[1]SETEMBRO-2024'!E45</f>
        <v>32046415.779999994</v>
      </c>
      <c r="E45" s="8">
        <f>D45+F45+G45+H45</f>
        <v>32309278.299999993</v>
      </c>
      <c r="F45" s="9">
        <v>0</v>
      </c>
      <c r="G45" s="8">
        <v>0</v>
      </c>
      <c r="H45" s="18">
        <v>262862.52</v>
      </c>
      <c r="I45" s="90"/>
    </row>
    <row r="46" spans="1:11" ht="20.25" customHeight="1" x14ac:dyDescent="0.25">
      <c r="A46" s="6" t="s">
        <v>97</v>
      </c>
      <c r="B46" s="41"/>
      <c r="C46" s="10" t="s">
        <v>98</v>
      </c>
      <c r="D46" s="2">
        <f>'[1]SETEMBRO-2024'!E46</f>
        <v>4326680.3900000025</v>
      </c>
      <c r="E46" s="8">
        <f t="shared" si="0"/>
        <v>4235103.2600000026</v>
      </c>
      <c r="F46" s="9">
        <v>0</v>
      </c>
      <c r="G46" s="8">
        <v>0</v>
      </c>
      <c r="H46" s="19">
        <v>-91577.13</v>
      </c>
      <c r="I46" s="90"/>
    </row>
    <row r="47" spans="1:11" ht="20.25" customHeight="1" x14ac:dyDescent="0.25">
      <c r="A47" s="6" t="s">
        <v>99</v>
      </c>
      <c r="B47" s="41"/>
      <c r="C47" s="10" t="s">
        <v>100</v>
      </c>
      <c r="D47" s="2">
        <f>'[1]SETEMBRO-2024'!E47</f>
        <v>0</v>
      </c>
      <c r="E47" s="8">
        <f>0</f>
        <v>0</v>
      </c>
      <c r="F47" s="9">
        <v>0</v>
      </c>
      <c r="G47" s="8">
        <v>0</v>
      </c>
      <c r="H47" s="18">
        <v>0</v>
      </c>
      <c r="I47" s="90"/>
    </row>
    <row r="48" spans="1:11" ht="20.25" customHeight="1" x14ac:dyDescent="0.25">
      <c r="A48" s="6" t="s">
        <v>101</v>
      </c>
      <c r="B48" s="41"/>
      <c r="C48" s="10" t="s">
        <v>102</v>
      </c>
      <c r="D48" s="2">
        <f>'[1]SETEMBRO-2024'!E48</f>
        <v>426261.91999999899</v>
      </c>
      <c r="E48" s="8">
        <f>D48+F48+G48+H48</f>
        <v>430209.929999999</v>
      </c>
      <c r="F48" s="13">
        <v>0</v>
      </c>
      <c r="G48" s="8">
        <v>0</v>
      </c>
      <c r="H48" s="17">
        <v>3948.01</v>
      </c>
      <c r="I48" s="101"/>
    </row>
    <row r="49" spans="1:9" ht="20.25" customHeight="1" x14ac:dyDescent="0.25">
      <c r="A49" s="6" t="s">
        <v>103</v>
      </c>
      <c r="B49" s="41"/>
      <c r="C49" s="10" t="s">
        <v>104</v>
      </c>
      <c r="D49" s="2">
        <f>'[1]SETEMBRO-2024'!E49</f>
        <v>11386911.16</v>
      </c>
      <c r="E49" s="8">
        <f>D49+F49+G49+H49</f>
        <v>11462629.609999999</v>
      </c>
      <c r="F49" s="13">
        <v>0</v>
      </c>
      <c r="G49" s="7">
        <v>0</v>
      </c>
      <c r="H49" s="18">
        <v>75718.45</v>
      </c>
    </row>
    <row r="50" spans="1:9" ht="20.25" customHeight="1" thickBot="1" x14ac:dyDescent="0.3">
      <c r="A50" s="14" t="s">
        <v>105</v>
      </c>
      <c r="B50" s="48"/>
      <c r="C50" s="20" t="s">
        <v>106</v>
      </c>
      <c r="D50" s="21">
        <f>'[1]SETEMBRO-2024'!E50</f>
        <v>1553203.9799999997</v>
      </c>
      <c r="E50" s="22">
        <f>D50+F50+G50+H50</f>
        <v>1548064.7499999998</v>
      </c>
      <c r="F50" s="21">
        <v>0</v>
      </c>
      <c r="G50" s="21">
        <v>0</v>
      </c>
      <c r="H50" s="23">
        <v>-5139.2299999999996</v>
      </c>
      <c r="I50" s="101"/>
    </row>
    <row r="51" spans="1:9" ht="20.25" customHeight="1" thickBot="1" x14ac:dyDescent="0.3">
      <c r="A51" s="24" t="s">
        <v>107</v>
      </c>
      <c r="B51" s="25" t="s">
        <v>108</v>
      </c>
      <c r="C51" s="26" t="s">
        <v>109</v>
      </c>
      <c r="D51" s="27">
        <f>'[1]SETEMBRO-2024'!E51</f>
        <v>35479976.350000009</v>
      </c>
      <c r="E51" s="28">
        <f>D51+F51+G51+H51</f>
        <v>35809098.140000008</v>
      </c>
      <c r="F51" s="29">
        <v>0</v>
      </c>
      <c r="G51" s="30">
        <v>0</v>
      </c>
      <c r="H51" s="31">
        <v>329121.78999999998</v>
      </c>
      <c r="I51" s="101"/>
    </row>
    <row r="52" spans="1:9" ht="20.25" customHeight="1" x14ac:dyDescent="0.25">
      <c r="A52" s="32" t="s">
        <v>110</v>
      </c>
      <c r="B52" s="102" t="s">
        <v>111</v>
      </c>
      <c r="C52" s="103" t="s">
        <v>112</v>
      </c>
      <c r="D52" s="2">
        <f>'[1]SETEMBRO-2024'!E52</f>
        <v>9310990.9700000007</v>
      </c>
      <c r="E52" s="3">
        <f>D52+F52+G52+H52</f>
        <v>9242198.7100000009</v>
      </c>
      <c r="F52" s="33">
        <v>0</v>
      </c>
      <c r="G52" s="34">
        <v>0</v>
      </c>
      <c r="H52" s="35">
        <v>-68792.259999999995</v>
      </c>
      <c r="I52" s="101"/>
    </row>
    <row r="53" spans="1:9" ht="20.25" customHeight="1" x14ac:dyDescent="0.25">
      <c r="A53" s="11" t="s">
        <v>113</v>
      </c>
      <c r="B53" s="102"/>
      <c r="C53" s="104" t="s">
        <v>114</v>
      </c>
      <c r="D53" s="2">
        <f>'[1]SETEMBRO-2024'!E53</f>
        <v>3771798.5300000003</v>
      </c>
      <c r="E53" s="86">
        <f t="shared" ref="E53" si="1">D53+F53+G53+H53</f>
        <v>3808299.2300000004</v>
      </c>
      <c r="F53" s="36">
        <v>0</v>
      </c>
      <c r="G53" s="37">
        <v>0</v>
      </c>
      <c r="H53" s="38">
        <v>36500.699999999997</v>
      </c>
      <c r="I53" s="101"/>
    </row>
    <row r="54" spans="1:9" ht="20.25" customHeight="1" thickBot="1" x14ac:dyDescent="0.3">
      <c r="A54" s="11" t="s">
        <v>115</v>
      </c>
      <c r="B54" s="105"/>
      <c r="C54" s="106" t="s">
        <v>116</v>
      </c>
      <c r="D54" s="2">
        <f>0</f>
        <v>0</v>
      </c>
      <c r="E54" s="86">
        <f>D54+F54+G54+H54</f>
        <v>3489523.41</v>
      </c>
      <c r="F54" s="96">
        <v>3465930.18</v>
      </c>
      <c r="G54" s="97">
        <v>0</v>
      </c>
      <c r="H54" s="100">
        <v>23593.23</v>
      </c>
      <c r="I54" s="101"/>
    </row>
    <row r="55" spans="1:9" ht="20.25" customHeight="1" thickBot="1" x14ac:dyDescent="0.3">
      <c r="A55" s="107" t="s">
        <v>117</v>
      </c>
      <c r="B55" s="108"/>
      <c r="C55" s="109"/>
      <c r="D55" s="110">
        <f>SUM(D4:D54)</f>
        <v>1332587569.8600004</v>
      </c>
      <c r="E55" s="111">
        <f>SUM(E4:E54)</f>
        <v>1346801202.6099999</v>
      </c>
      <c r="F55" s="112">
        <f>SUM(F4:F54)</f>
        <v>18429371.629999999</v>
      </c>
      <c r="G55" s="113">
        <f>SUM(G4:G54)</f>
        <v>-12168179.449999999</v>
      </c>
      <c r="H55" s="114">
        <f>SUM(H4:H54)</f>
        <v>7952440.5700000003</v>
      </c>
      <c r="I55" s="101"/>
    </row>
    <row r="56" spans="1:9" ht="20.25" customHeight="1" x14ac:dyDescent="0.25">
      <c r="A56" s="115"/>
      <c r="B56" s="115"/>
      <c r="C56" s="115"/>
      <c r="D56" s="115"/>
      <c r="E56" s="115"/>
      <c r="F56" s="115"/>
      <c r="G56" s="115"/>
      <c r="H56" s="115"/>
      <c r="I56" s="101"/>
    </row>
    <row r="57" spans="1:9" ht="20.25" customHeight="1" x14ac:dyDescent="0.25">
      <c r="A57" s="116" t="s">
        <v>118</v>
      </c>
      <c r="B57" s="116"/>
      <c r="C57" s="116"/>
      <c r="D57" s="116"/>
      <c r="E57" s="116"/>
      <c r="F57" s="116"/>
      <c r="G57" s="116"/>
      <c r="H57" s="116"/>
      <c r="I57" s="101"/>
    </row>
    <row r="58" spans="1:9" ht="20.25" customHeight="1" x14ac:dyDescent="0.25">
      <c r="A58" s="74" t="s">
        <v>119</v>
      </c>
      <c r="B58" s="74"/>
      <c r="C58" s="74"/>
      <c r="D58" s="117"/>
      <c r="E58" s="77" t="s">
        <v>120</v>
      </c>
      <c r="F58" s="77"/>
      <c r="G58" s="118"/>
      <c r="H58" s="118"/>
      <c r="I58" s="101"/>
    </row>
    <row r="59" spans="1:9" ht="15" customHeight="1" x14ac:dyDescent="0.25">
      <c r="A59" s="119" t="s">
        <v>121</v>
      </c>
      <c r="B59" s="119"/>
      <c r="C59" s="119"/>
      <c r="D59" s="120" t="s">
        <v>121</v>
      </c>
      <c r="E59" s="120"/>
      <c r="F59" s="120"/>
      <c r="G59" s="120"/>
      <c r="H59" s="120"/>
      <c r="I59" s="101"/>
    </row>
    <row r="60" spans="1:9" ht="14.25" customHeight="1" x14ac:dyDescent="0.25">
      <c r="A60" s="121" t="s">
        <v>122</v>
      </c>
      <c r="B60" s="121"/>
      <c r="C60" s="121"/>
      <c r="D60" s="122" t="s">
        <v>123</v>
      </c>
      <c r="E60" s="122"/>
      <c r="F60" s="122"/>
      <c r="G60" s="122"/>
      <c r="H60" s="122"/>
      <c r="I60" s="101"/>
    </row>
    <row r="61" spans="1:9" ht="17.25" customHeight="1" x14ac:dyDescent="0.25">
      <c r="A61" s="123" t="s">
        <v>124</v>
      </c>
      <c r="B61" s="123"/>
      <c r="C61" s="123"/>
      <c r="D61" s="120" t="s">
        <v>125</v>
      </c>
      <c r="E61" s="120"/>
      <c r="F61" s="120"/>
      <c r="G61" s="120"/>
      <c r="H61" s="120"/>
      <c r="I61" s="101"/>
    </row>
    <row r="62" spans="1:9" ht="15.75" customHeight="1" x14ac:dyDescent="0.25">
      <c r="F62" s="64" t="s">
        <v>126</v>
      </c>
    </row>
    <row r="63" spans="1:9" ht="20.25" customHeight="1" x14ac:dyDescent="0.25">
      <c r="D63" s="124" t="s">
        <v>127</v>
      </c>
      <c r="E63" s="124"/>
      <c r="F63" s="124"/>
      <c r="G63" s="124"/>
      <c r="H63" s="124"/>
      <c r="I63" s="125"/>
    </row>
    <row r="64" spans="1:9" ht="15" customHeight="1" x14ac:dyDescent="0.25">
      <c r="A64" s="126"/>
      <c r="B64" s="126"/>
      <c r="C64" s="127"/>
      <c r="D64" s="124"/>
      <c r="E64" s="124"/>
      <c r="F64" s="124"/>
      <c r="G64" s="124"/>
      <c r="H64" s="124"/>
      <c r="I64" s="128"/>
    </row>
    <row r="65" spans="1:9" ht="13.5" customHeight="1" x14ac:dyDescent="0.25">
      <c r="A65" s="127"/>
      <c r="B65" s="127"/>
      <c r="C65" s="127"/>
      <c r="D65" s="129"/>
      <c r="E65" s="129"/>
      <c r="F65" s="129"/>
      <c r="G65" s="129"/>
      <c r="H65" s="129"/>
    </row>
    <row r="66" spans="1:9" ht="12" customHeight="1" x14ac:dyDescent="0.25">
      <c r="A66" s="127"/>
      <c r="B66" s="127"/>
      <c r="C66" s="130"/>
      <c r="D66" s="131"/>
      <c r="E66" s="131"/>
      <c r="F66" s="131"/>
      <c r="G66" s="131"/>
      <c r="H66" s="131"/>
      <c r="I66" s="132"/>
    </row>
    <row r="67" spans="1:9" ht="20.25" customHeight="1" x14ac:dyDescent="0.25">
      <c r="D67" s="131"/>
      <c r="E67" s="131"/>
      <c r="F67" s="131"/>
      <c r="G67" s="131"/>
      <c r="H67" s="131"/>
    </row>
    <row r="68" spans="1:9" ht="20.25" customHeight="1" x14ac:dyDescent="0.25">
      <c r="D68" s="129"/>
      <c r="E68" s="129"/>
      <c r="F68" s="129"/>
      <c r="G68" s="129"/>
      <c r="H68" s="129"/>
    </row>
    <row r="69" spans="1:9" ht="20.25" customHeight="1" x14ac:dyDescent="0.25">
      <c r="C69" s="133"/>
      <c r="D69" s="134"/>
      <c r="E69" s="129"/>
      <c r="F69" s="129"/>
      <c r="G69" s="129"/>
      <c r="H69" s="129"/>
    </row>
    <row r="73" spans="1:9" ht="20.25" customHeight="1" x14ac:dyDescent="0.25">
      <c r="C73" s="133"/>
    </row>
  </sheetData>
  <mergeCells count="20">
    <mergeCell ref="D63:H64"/>
    <mergeCell ref="A64:B64"/>
    <mergeCell ref="A59:C59"/>
    <mergeCell ref="D59:H59"/>
    <mergeCell ref="A60:C60"/>
    <mergeCell ref="D60:H60"/>
    <mergeCell ref="A61:C61"/>
    <mergeCell ref="D61:H61"/>
    <mergeCell ref="A57:H57"/>
    <mergeCell ref="A1:H1"/>
    <mergeCell ref="A2:H2"/>
    <mergeCell ref="B4:B20"/>
    <mergeCell ref="B23:B24"/>
    <mergeCell ref="B25:B26"/>
    <mergeCell ref="B27:B38"/>
    <mergeCell ref="B39:B42"/>
    <mergeCell ref="B43:B50"/>
    <mergeCell ref="B52:B54"/>
    <mergeCell ref="A55:C55"/>
    <mergeCell ref="A56:H56"/>
  </mergeCells>
  <printOptions horizontalCentered="1"/>
  <pageMargins left="0.51181102362204722" right="0.51181102362204722" top="1.2204724409448819" bottom="0.78740157480314965" header="0.31496062992125984" footer="0.31496062992125984"/>
  <pageSetup paperSize="9" scale="59" orientation="landscape" horizontalDpi="4294967295" verticalDpi="4294967295" r:id="rId1"/>
  <headerFooter>
    <oddHeader>&amp;C&amp;G
PREFEITURA MUNICIPAL DE BOA VISTA
REGIME DE PREVIDÊNCIA SOCIAL DOS SERVIDORES PÚBLICOS DO MUNICÍPIO DE BOA VISTA - PRESSEM</oddHeader>
    <oddFooter xml:space="preserve">&amp;C
</oddFooter>
  </headerFooter>
  <rowBreaks count="1" manualBreakCount="1">
    <brk id="38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OUTUBRO-2024</vt:lpstr>
      <vt:lpstr>'OUTUBRO-2024'!Area_de_impressao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tipressem@outlook.com</cp:lastModifiedBy>
  <cp:lastPrinted>2024-12-17T11:59:06Z</cp:lastPrinted>
  <dcterms:created xsi:type="dcterms:W3CDTF">2024-11-11T15:23:05Z</dcterms:created>
  <dcterms:modified xsi:type="dcterms:W3CDTF">2024-12-18T11:58:51Z</dcterms:modified>
</cp:coreProperties>
</file>