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pre\Downloads\"/>
    </mc:Choice>
  </mc:AlternateContent>
  <xr:revisionPtr revIDLastSave="0" documentId="13_ncr:1_{3F660BC9-BE3F-4EBF-82F3-6124669D46E1}" xr6:coauthVersionLast="47" xr6:coauthVersionMax="47" xr10:uidLastSave="{00000000-0000-0000-0000-000000000000}"/>
  <bookViews>
    <workbookView xWindow="-120" yWindow="-120" windowWidth="29040" windowHeight="15720" xr2:uid="{685C9E5C-DB96-4DFA-9AE0-82F21AB50D7A}"/>
  </bookViews>
  <sheets>
    <sheet name="CCI-NOVEMBRO-2024" sheetId="1" r:id="rId1"/>
  </sheets>
  <externalReferences>
    <externalReference r:id="rId2"/>
  </externalReferences>
  <definedNames>
    <definedName name="_xlnm.Print_Area" localSheetId="0">'CCI-NOVEMBRO-2024'!$A$1:$H$64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D54" i="1"/>
  <c r="E54" i="1" s="1"/>
  <c r="D53" i="1"/>
  <c r="E53" i="1" s="1"/>
  <c r="D52" i="1"/>
  <c r="E52" i="1" s="1"/>
  <c r="D51" i="1"/>
  <c r="E51" i="1" s="1"/>
  <c r="E50" i="1"/>
  <c r="D50" i="1"/>
  <c r="D49" i="1"/>
  <c r="E49" i="1" s="1"/>
  <c r="D48" i="1"/>
  <c r="E48" i="1" s="1"/>
  <c r="E47" i="1"/>
  <c r="D47" i="1"/>
  <c r="D46" i="1"/>
  <c r="E46" i="1" s="1"/>
  <c r="D45" i="1"/>
  <c r="E45" i="1" s="1"/>
  <c r="E44" i="1"/>
  <c r="D44" i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D4" i="1"/>
  <c r="E4" i="1" s="1"/>
  <c r="D55" i="1" l="1"/>
  <c r="E5" i="1"/>
  <c r="E55" i="1" s="1"/>
</calcChain>
</file>

<file path=xl/sharedStrings.xml><?xml version="1.0" encoding="utf-8"?>
<sst xmlns="http://schemas.openxmlformats.org/spreadsheetml/2006/main" count="135" uniqueCount="128">
  <si>
    <t>Composição da Carteira de Investimentos - NOVEMBRO/2024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</si>
  <si>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</si>
  <si>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</si>
  <si>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</si>
  <si>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</si>
  <si>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</si>
  <si>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</si>
  <si>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</si>
  <si>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</si>
  <si>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</si>
  <si>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</si>
  <si>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</si>
  <si>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</si>
  <si>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</si>
  <si>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</si>
  <si>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</si>
  <si>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</si>
  <si>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</si>
  <si>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</si>
  <si>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</si>
  <si>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</si>
  <si>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</si>
  <si>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</si>
  <si>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</si>
  <si>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</si>
  <si>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</si>
  <si>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</si>
  <si>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</si>
  <si>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19.523.305/0001-06</t>
  </si>
  <si>
    <t>BB PREVIDENCIÁRIO TP VII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</si>
  <si>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</si>
  <si>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</si>
  <si>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</si>
  <si>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</si>
  <si>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</si>
  <si>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</si>
  <si>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</si>
  <si>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</si>
  <si>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</si>
  <si>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</si>
  <si>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</si>
  <si>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</si>
  <si>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</si>
  <si>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</si>
  <si>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</si>
  <si>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</si>
  <si>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</si>
  <si>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</si>
  <si>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</si>
  <si>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BB PREVID RF PERFIL</t>
  </si>
  <si>
    <t>54.602.092/0001-09</t>
  </si>
  <si>
    <t>BB PREVIDENCIÁRIO RENDA FIXA TÍTULOS PÚBLICOS VÉRTICE 2026</t>
  </si>
  <si>
    <t>55.746.782/0001-02</t>
  </si>
  <si>
    <t xml:space="preserve">BB PREVIDENCIÁRIO RF TP VÉRTICE 2027 II 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</si>
  <si>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</si>
  <si>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</si>
  <si>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</si>
  <si>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</si>
  <si>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</si>
  <si>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</si>
  <si>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</si>
  <si>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</si>
  <si>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</si>
  <si>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</si>
  <si>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</si>
  <si>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</si>
  <si>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</si>
  <si>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</si>
  <si>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</si>
  <si>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</si>
  <si>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</si>
  <si>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</si>
  <si>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</si>
  <si>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</si>
  <si>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50.635.944/0001-03</t>
  </si>
  <si>
    <t xml:space="preserve">FI BRASIL 2024 X TP RENDA FIXA </t>
  </si>
  <si>
    <t>14.508.643/0001-55</t>
  </si>
  <si>
    <t>CAIXA FIC BRASIL DISPONIBILIDADES R</t>
  </si>
  <si>
    <t>50.642.114/0001-03</t>
  </si>
  <si>
    <t>FI BRASIL 2027 X TP RF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</si>
  <si>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</si>
  <si>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</si>
  <si>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</si>
  <si>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</si>
  <si>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</si>
  <si>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</si>
  <si>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</si>
  <si>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</si>
  <si>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</si>
  <si>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</si>
  <si>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</si>
  <si>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</si>
  <si>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</si>
  <si>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</si>
  <si>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</si>
  <si>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</si>
  <si>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</si>
  <si>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</si>
  <si>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</si>
  <si>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50.236.636/0001-05</t>
  </si>
  <si>
    <t>ITAÚ ASSET NTN-B 2024 RENDA FIXA FI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</si>
  <si>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</si>
  <si>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</si>
  <si>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</si>
  <si>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</si>
  <si>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</si>
  <si>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</si>
  <si>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</si>
  <si>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</si>
  <si>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</si>
  <si>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</si>
  <si>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</si>
  <si>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</si>
  <si>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20.441.483/0001-77</t>
  </si>
  <si>
    <t>SAFRA EXTRA BANCOS FIC RF CP</t>
  </si>
  <si>
    <t>56.225.663/0001-69</t>
  </si>
  <si>
    <t>SAFRA NTN-B 2026 CI RENDA FIXA RL</t>
  </si>
  <si>
    <t>SALDO TOTAL</t>
  </si>
  <si>
    <t>Boa Vista, 10 de dezembro de 2024.</t>
  </si>
  <si>
    <t xml:space="preserve">   Elaborado por:</t>
  </si>
  <si>
    <t>De Acordo:</t>
  </si>
  <si>
    <t>(Assinatura eletrônica)</t>
  </si>
  <si>
    <t>Odete Costa</t>
  </si>
  <si>
    <t>Adelaide Cristina Gomes de Azevedo</t>
  </si>
  <si>
    <t>Auxiliar</t>
  </si>
  <si>
    <t>Diretora de Administração e Finanças</t>
  </si>
  <si>
    <t>DAFI</t>
  </si>
  <si>
    <t>Obs.: Diferença de R$ 0,01 (um centavo) a mais no saldo atual no extrato do fundo de investimento Safra Multimercado PB FIC FIA.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</si>
</sst>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44" fontId="6" fillId="2" borderId="8" xfId="2" applyNumberFormat="1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44" fontId="4" fillId="2" borderId="13" xfId="2" applyNumberFormat="1" applyFont="1" applyFill="1" applyBorder="1" applyAlignment="1">
      <alignment horizontal="left" vertical="center" wrapText="1"/>
    </xf>
    <xf numFmtId="44" fontId="6" fillId="2" borderId="13" xfId="2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44" fontId="4" fillId="2" borderId="23" xfId="2" applyNumberFormat="1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44" fontId="6" fillId="2" borderId="23" xfId="2" applyNumberFormat="1" applyFont="1" applyFill="1" applyBorder="1" applyAlignment="1">
      <alignment horizontal="left" vertical="center" wrapText="1"/>
    </xf>
    <xf numFmtId="44" fontId="7" fillId="2" borderId="24" xfId="0" applyNumberFormat="1" applyFont="1" applyFill="1" applyBorder="1" applyAlignment="1">
      <alignment vertical="center" wrapText="1"/>
    </xf>
    <xf numFmtId="44" fontId="4" fillId="2" borderId="14" xfId="0" applyNumberFormat="1" applyFont="1" applyFill="1" applyBorder="1" applyAlignment="1">
      <alignment vertical="center" wrapText="1"/>
    </xf>
    <xf numFmtId="44" fontId="6" fillId="2" borderId="14" xfId="0" applyNumberFormat="1" applyFont="1" applyFill="1" applyBorder="1" applyAlignment="1">
      <alignment vertical="center" wrapText="1"/>
    </xf>
    <xf numFmtId="44" fontId="7" fillId="2" borderId="14" xfId="0" applyNumberFormat="1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left" vertical="center" wrapText="1"/>
    </xf>
    <xf numFmtId="44" fontId="4" fillId="2" borderId="26" xfId="2" applyNumberFormat="1" applyFont="1" applyFill="1" applyBorder="1" applyAlignment="1">
      <alignment horizontal="left" vertical="center" wrapText="1"/>
    </xf>
    <xf numFmtId="44" fontId="6" fillId="2" borderId="26" xfId="2" applyNumberFormat="1" applyFont="1" applyFill="1" applyBorder="1" applyAlignment="1">
      <alignment horizontal="left" vertical="center" wrapText="1"/>
    </xf>
    <xf numFmtId="44" fontId="6" fillId="2" borderId="27" xfId="0" applyNumberFormat="1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left" vertical="center" wrapText="1"/>
    </xf>
    <xf numFmtId="44" fontId="4" fillId="2" borderId="30" xfId="2" applyNumberFormat="1" applyFont="1" applyFill="1" applyBorder="1" applyAlignment="1">
      <alignment horizontal="left" vertical="center" wrapText="1"/>
    </xf>
    <xf numFmtId="44" fontId="6" fillId="2" borderId="3" xfId="2" applyNumberFormat="1" applyFont="1" applyFill="1" applyBorder="1" applyAlignment="1">
      <alignment horizontal="left" vertical="center" wrapText="1"/>
    </xf>
    <xf numFmtId="44" fontId="4" fillId="2" borderId="4" xfId="1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 wrapText="1"/>
    </xf>
    <xf numFmtId="44" fontId="4" fillId="2" borderId="16" xfId="2" applyNumberFormat="1" applyFont="1" applyFill="1" applyBorder="1" applyAlignment="1">
      <alignment horizontal="left" vertical="center" wrapText="1"/>
    </xf>
    <xf numFmtId="44" fontId="6" fillId="2" borderId="31" xfId="2" applyNumberFormat="1" applyFont="1" applyFill="1" applyBorder="1" applyAlignment="1">
      <alignment horizontal="left" vertical="center" wrapText="1"/>
    </xf>
    <xf numFmtId="44" fontId="7" fillId="2" borderId="32" xfId="1" applyNumberFormat="1" applyFont="1" applyFill="1" applyBorder="1" applyAlignment="1">
      <alignment vertical="center" wrapText="1"/>
    </xf>
    <xf numFmtId="44" fontId="4" fillId="2" borderId="11" xfId="2" applyNumberFormat="1" applyFont="1" applyFill="1" applyBorder="1" applyAlignment="1">
      <alignment horizontal="left" vertical="center" wrapText="1"/>
    </xf>
    <xf numFmtId="44" fontId="6" fillId="2" borderId="33" xfId="1" applyNumberFormat="1" applyFont="1" applyFill="1" applyBorder="1" applyAlignment="1">
      <alignment vertical="center" wrapText="1"/>
    </xf>
    <xf numFmtId="44" fontId="4" fillId="2" borderId="18" xfId="2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44" fontId="4" fillId="2" borderId="8" xfId="2" applyNumberFormat="1" applyFont="1" applyFill="1" applyBorder="1" applyAlignment="1">
      <alignment horizontal="left" vertical="center" wrapText="1"/>
    </xf>
    <xf numFmtId="44" fontId="4" fillId="2" borderId="9" xfId="1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44" fontId="7" fillId="2" borderId="14" xfId="1" applyNumberFormat="1" applyFont="1" applyFill="1" applyBorder="1" applyAlignment="1">
      <alignment vertical="center" wrapText="1"/>
    </xf>
    <xf numFmtId="44" fontId="6" fillId="2" borderId="14" xfId="1" applyNumberFormat="1" applyFont="1" applyFill="1" applyBorder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44" fontId="7" fillId="2" borderId="13" xfId="2" applyNumberFormat="1" applyFont="1" applyFill="1" applyBorder="1" applyAlignment="1">
      <alignment horizontal="left" vertical="center" wrapText="1"/>
    </xf>
    <xf numFmtId="44" fontId="4" fillId="2" borderId="14" xfId="1" applyNumberFormat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0" fontId="4" fillId="2" borderId="0" xfId="1" applyNumberFormat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13" xfId="2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Alignment="1">
      <alignment vertical="center" wrapText="1"/>
    </xf>
    <xf numFmtId="44" fontId="6" fillId="2" borderId="13" xfId="2" applyNumberFormat="1" applyFont="1" applyFill="1" applyBorder="1" applyAlignment="1">
      <alignment horizontal="center" vertical="center" wrapText="1"/>
    </xf>
    <xf numFmtId="44" fontId="4" fillId="2" borderId="14" xfId="1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wrapText="1"/>
    </xf>
    <xf numFmtId="0" fontId="0" fillId="2" borderId="19" xfId="0" applyFill="1" applyBorder="1" applyAlignment="1">
      <alignment vertical="center" wrapText="1"/>
    </xf>
    <xf numFmtId="44" fontId="4" fillId="2" borderId="20" xfId="2" applyNumberFormat="1" applyFont="1" applyFill="1" applyBorder="1" applyAlignment="1">
      <alignment horizontal="left" vertical="center" wrapText="1"/>
    </xf>
    <xf numFmtId="44" fontId="6" fillId="2" borderId="20" xfId="2" applyNumberFormat="1" applyFont="1" applyFill="1" applyBorder="1" applyAlignment="1">
      <alignment horizontal="left" vertical="center" wrapText="1"/>
    </xf>
    <xf numFmtId="44" fontId="7" fillId="2" borderId="20" xfId="2" applyNumberFormat="1" applyFont="1" applyFill="1" applyBorder="1" applyAlignment="1">
      <alignment horizontal="center" vertical="center" wrapText="1"/>
    </xf>
    <xf numFmtId="44" fontId="4" fillId="2" borderId="21" xfId="1" applyNumberFormat="1" applyFont="1" applyFill="1" applyBorder="1" applyAlignment="1">
      <alignment vertical="center" wrapText="1"/>
    </xf>
    <xf numFmtId="44" fontId="4" fillId="2" borderId="24" xfId="1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166" fontId="4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4" fontId="6" fillId="2" borderId="14" xfId="2" applyNumberFormat="1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left" vertical="center" wrapText="1"/>
    </xf>
    <xf numFmtId="44" fontId="7" fillId="2" borderId="20" xfId="2" applyNumberFormat="1" applyFont="1" applyFill="1" applyBorder="1" applyAlignment="1">
      <alignment horizontal="left" vertical="center" wrapText="1"/>
    </xf>
    <xf numFmtId="44" fontId="6" fillId="2" borderId="21" xfId="2" applyNumberFormat="1" applyFont="1" applyFill="1" applyBorder="1" applyAlignment="1">
      <alignment vertical="center" wrapText="1"/>
    </xf>
    <xf numFmtId="44" fontId="7" fillId="2" borderId="24" xfId="1" applyNumberFormat="1" applyFont="1" applyFill="1" applyBorder="1" applyAlignment="1">
      <alignment vertical="center" wrapText="1"/>
    </xf>
    <xf numFmtId="44" fontId="6" fillId="2" borderId="21" xfId="1" applyNumberFormat="1" applyFont="1" applyFill="1" applyBorder="1" applyAlignment="1">
      <alignment vertical="center" wrapText="1"/>
    </xf>
    <xf numFmtId="166" fontId="5" fillId="2" borderId="0" xfId="0" applyNumberFormat="1" applyFont="1" applyFill="1" applyAlignment="1">
      <alignment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44" fontId="6" fillId="2" borderId="10" xfId="2" applyNumberFormat="1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44" fontId="6" fillId="2" borderId="17" xfId="2" applyNumberFormat="1" applyFont="1" applyFill="1" applyBorder="1" applyAlignment="1">
      <alignment horizontal="left" vertical="center" wrapText="1"/>
    </xf>
    <xf numFmtId="44" fontId="6" fillId="2" borderId="34" xfId="1" applyNumberFormat="1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4" fontId="5" fillId="2" borderId="3" xfId="0" applyNumberFormat="1" applyFont="1" applyFill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wrapText="1"/>
    </xf>
    <xf numFmtId="44" fontId="5" fillId="2" borderId="35" xfId="0" applyNumberFormat="1" applyFont="1" applyFill="1" applyBorder="1" applyAlignment="1">
      <alignment horizontal="left" vertical="center" wrapText="1"/>
    </xf>
    <xf numFmtId="44" fontId="7" fillId="2" borderId="35" xfId="0" applyNumberFormat="1" applyFont="1" applyFill="1" applyBorder="1" applyAlignment="1">
      <alignment horizontal="left" vertical="center" wrapText="1"/>
    </xf>
    <xf numFmtId="44" fontId="5" fillId="2" borderId="4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165" fontId="6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10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4" fontId="12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44" fontId="9" fillId="2" borderId="0" xfId="0" applyNumberFormat="1" applyFont="1" applyFill="1" applyAlignment="1">
      <alignment vertical="center" wrapText="1"/>
    </xf>
    <xf numFmtId="44" fontId="4" fillId="2" borderId="0" xfId="0" applyNumberFormat="1" applyFont="1" applyFill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71.5\dafi\DAFI%20-%20ODETE\Composi&#231;&#227;o%20da%20Carteira%20de%20Investimentos\2024%20-%20Composi&#231;&#227;o%20Jan-Dez\Composi&#231;&#227;o%20da%20Carteira%20de%20Investimentos%20-%20CCI%202024%20-%20NOVEMBRO%20-2024-11.12.xlsx" TargetMode="External"/><Relationship Id="rId1" Type="http://schemas.openxmlformats.org/officeDocument/2006/relationships/externalLinkPath" Target="file:///\\172.16.71.5\dafi\DAFI%20-%20ODETE\Composi&#231;&#227;o%20da%20Carteira%20de%20Investimentos\2024%20-%20Composi&#231;&#227;o%20Jan-Dez\Composi&#231;&#227;o%20da%20Carteira%20de%20Investimentos%20-%20CCI%202024%20-%20NOVEMBRO%20-2024-11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  <sheetName val="SETEMBRO-2024"/>
      <sheetName val="OUTUBRO-2024"/>
      <sheetName val="NOVEMBRO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E4">
            <v>115158434.02</v>
          </cell>
        </row>
        <row r="5">
          <cell r="E5">
            <v>19412384.059999999</v>
          </cell>
        </row>
        <row r="6">
          <cell r="E6">
            <v>79265563.079999939</v>
          </cell>
        </row>
        <row r="7">
          <cell r="E7">
            <v>38541044.360000007</v>
          </cell>
        </row>
        <row r="8">
          <cell r="E8">
            <v>39582063.859999992</v>
          </cell>
        </row>
        <row r="9">
          <cell r="E9">
            <v>131601454.89000002</v>
          </cell>
        </row>
        <row r="10">
          <cell r="E10">
            <v>7168460.5000000102</v>
          </cell>
        </row>
        <row r="11">
          <cell r="E11">
            <v>272432356.03000003</v>
          </cell>
        </row>
        <row r="12">
          <cell r="E12">
            <v>10379264.479999999</v>
          </cell>
        </row>
        <row r="13">
          <cell r="E13">
            <v>2.0463630789890885E-10</v>
          </cell>
        </row>
        <row r="14">
          <cell r="E14">
            <v>60201977.290000007</v>
          </cell>
        </row>
        <row r="15">
          <cell r="E15">
            <v>20718260.919999998</v>
          </cell>
        </row>
        <row r="16">
          <cell r="E16">
            <v>18111170.520000007</v>
          </cell>
        </row>
        <row r="17">
          <cell r="E17">
            <v>46825621.339999981</v>
          </cell>
        </row>
        <row r="18">
          <cell r="E18">
            <v>12782788.030000003</v>
          </cell>
        </row>
        <row r="19">
          <cell r="E19">
            <v>-1.4551915228366852E-10</v>
          </cell>
        </row>
        <row r="20">
          <cell r="E20">
            <v>64157029.259999998</v>
          </cell>
        </row>
        <row r="21">
          <cell r="E21">
            <v>3544453.0800000005</v>
          </cell>
        </row>
        <row r="22">
          <cell r="E22">
            <v>2990.8099999999995</v>
          </cell>
        </row>
        <row r="23">
          <cell r="E23">
            <v>86495.259999999049</v>
          </cell>
        </row>
        <row r="24">
          <cell r="E24">
            <v>0</v>
          </cell>
        </row>
        <row r="25">
          <cell r="E25">
            <v>18876894.290000003</v>
          </cell>
        </row>
        <row r="26">
          <cell r="E26">
            <v>3436188.11</v>
          </cell>
        </row>
        <row r="27">
          <cell r="E27">
            <v>21054123.15000001</v>
          </cell>
        </row>
        <row r="28">
          <cell r="E28">
            <v>69192417.640000015</v>
          </cell>
        </row>
        <row r="29">
          <cell r="E29">
            <v>11566433.849999998</v>
          </cell>
        </row>
        <row r="30">
          <cell r="E30">
            <v>9737837.4499999974</v>
          </cell>
        </row>
        <row r="31">
          <cell r="E31">
            <v>13402091.369999994</v>
          </cell>
        </row>
        <row r="32">
          <cell r="E32">
            <v>14157747.259999998</v>
          </cell>
        </row>
        <row r="33">
          <cell r="E33">
            <v>22084086.780000001</v>
          </cell>
        </row>
        <row r="34">
          <cell r="E34">
            <v>20977288.539999999</v>
          </cell>
        </row>
        <row r="35">
          <cell r="E35">
            <v>69081364.449999973</v>
          </cell>
        </row>
        <row r="36">
          <cell r="E36">
            <v>-1.1095835361629725E-10</v>
          </cell>
        </row>
        <row r="37">
          <cell r="E37">
            <v>19968.699999999739</v>
          </cell>
        </row>
        <row r="38">
          <cell r="E38">
            <v>4705691.7699999996</v>
          </cell>
        </row>
        <row r="39">
          <cell r="E39">
            <v>6602671.3200000003</v>
          </cell>
        </row>
        <row r="40">
          <cell r="E40">
            <v>14822746.929999998</v>
          </cell>
        </row>
        <row r="41">
          <cell r="E41">
            <v>624207.98</v>
          </cell>
        </row>
        <row r="42">
          <cell r="E42">
            <v>52114.949999999866</v>
          </cell>
        </row>
        <row r="43">
          <cell r="E43">
            <v>4101110.9399999976</v>
          </cell>
        </row>
        <row r="44">
          <cell r="E44">
            <v>-2.6079760573338717E-10</v>
          </cell>
        </row>
        <row r="45">
          <cell r="E45">
            <v>32309278.299999993</v>
          </cell>
        </row>
        <row r="46">
          <cell r="E46">
            <v>4235103.2600000026</v>
          </cell>
        </row>
        <row r="47">
          <cell r="E47">
            <v>0</v>
          </cell>
        </row>
        <row r="48">
          <cell r="E48">
            <v>430209.929999999</v>
          </cell>
        </row>
        <row r="49">
          <cell r="E49">
            <v>11462629.609999999</v>
          </cell>
        </row>
        <row r="50">
          <cell r="E50">
            <v>1548064.7499999998</v>
          </cell>
        </row>
        <row r="51">
          <cell r="E51">
            <v>35809098.140000008</v>
          </cell>
        </row>
        <row r="52">
          <cell r="E52">
            <v>9242198.7100000009</v>
          </cell>
        </row>
        <row r="53">
          <cell r="E53">
            <v>3808299.2300000004</v>
          </cell>
        </row>
        <row r="54">
          <cell r="E54">
            <v>3489523.41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0772-C198-41FD-B88F-A09E7EBFCDD7}">
  <dimension ref="A1:K73"/>
  <sheetViews>
    <sheetView tabSelected="1" topLeftCell="A31" zoomScaleNormal="100" workbookViewId="0">
      <selection activeCell="C38" sqref="C38"/>
    </sheetView>
  </sheetViews>
  <sheetFormatPr defaultColWidth="23" defaultRowHeight="15.75" x14ac:dyDescent="0.25"/>
  <cols>
    <col min="1" max="2" width="23" style="39"/>
    <col min="3" max="3" width="73" style="39" customWidth="1"/>
    <col min="4" max="4" width="23" style="39"/>
    <col min="5" max="5" width="23.7109375" style="39" customWidth="1"/>
    <col min="6" max="16384" width="23" style="39"/>
  </cols>
  <sheetData>
    <row r="1" spans="1:11" ht="31.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11" ht="24" customHeight="1" thickBot="1" x14ac:dyDescent="0.3">
      <c r="A2" s="40"/>
      <c r="B2" s="40"/>
      <c r="C2" s="40"/>
      <c r="D2" s="40"/>
      <c r="E2" s="40"/>
      <c r="F2" s="40"/>
      <c r="G2" s="40"/>
      <c r="H2" s="40"/>
    </row>
    <row r="3" spans="1:11" ht="26.25" customHeight="1" thickBot="1" x14ac:dyDescent="0.3">
      <c r="A3" s="41" t="s">
        <v>1</v>
      </c>
      <c r="B3" s="42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4" t="s">
        <v>8</v>
      </c>
    </row>
    <row r="4" spans="1:11" ht="20.25" customHeight="1" x14ac:dyDescent="0.25">
      <c r="A4" s="1" t="s">
        <v>9</v>
      </c>
      <c r="B4" s="33" t="s">
        <v>10</v>
      </c>
      <c r="C4" s="45" t="s">
        <v>11</v>
      </c>
      <c r="D4" s="46">
        <f>'[1]OUTUBRO-2024'!E4</f>
        <v>115158434.02</v>
      </c>
      <c r="E4" s="2">
        <f>D4+F4+G4+H4</f>
        <v>115547285.33999999</v>
      </c>
      <c r="F4" s="2">
        <v>0</v>
      </c>
      <c r="G4" s="2">
        <v>0</v>
      </c>
      <c r="H4" s="47">
        <v>388851.32</v>
      </c>
    </row>
    <row r="5" spans="1:11" ht="20.25" customHeight="1" x14ac:dyDescent="0.25">
      <c r="A5" s="3" t="s">
        <v>12</v>
      </c>
      <c r="B5" s="34"/>
      <c r="C5" s="48" t="s">
        <v>13</v>
      </c>
      <c r="D5" s="4">
        <f>'[1]OUTUBRO-2024'!E5</f>
        <v>19412384.059999999</v>
      </c>
      <c r="E5" s="5">
        <f>D5+F5+G5+H5</f>
        <v>19307496.549999997</v>
      </c>
      <c r="F5" s="5">
        <v>0</v>
      </c>
      <c r="G5" s="5">
        <v>0</v>
      </c>
      <c r="H5" s="49">
        <v>-104887.51</v>
      </c>
    </row>
    <row r="6" spans="1:11" ht="20.25" customHeight="1" x14ac:dyDescent="0.25">
      <c r="A6" s="3" t="s">
        <v>14</v>
      </c>
      <c r="B6" s="34"/>
      <c r="C6" s="48" t="s">
        <v>15</v>
      </c>
      <c r="D6" s="4">
        <f>'[1]OUTUBRO-2024'!E6</f>
        <v>79265563.079999939</v>
      </c>
      <c r="E6" s="5">
        <f t="shared" ref="E6:E46" si="0">D6+F6+G6+H6</f>
        <v>79274130.789999932</v>
      </c>
      <c r="F6" s="5">
        <v>0</v>
      </c>
      <c r="G6" s="5">
        <v>0</v>
      </c>
      <c r="H6" s="50">
        <v>8567.7099999999991</v>
      </c>
    </row>
    <row r="7" spans="1:11" ht="20.25" customHeight="1" x14ac:dyDescent="0.25">
      <c r="A7" s="3" t="s">
        <v>16</v>
      </c>
      <c r="B7" s="34"/>
      <c r="C7" s="48" t="s">
        <v>17</v>
      </c>
      <c r="D7" s="4">
        <f>'[1]OUTUBRO-2024'!E7</f>
        <v>38541044.360000007</v>
      </c>
      <c r="E7" s="5">
        <f>D7+F7+G7+H7</f>
        <v>53616924.410000004</v>
      </c>
      <c r="F7" s="5">
        <v>14800000</v>
      </c>
      <c r="G7" s="5">
        <v>0</v>
      </c>
      <c r="H7" s="50">
        <v>275880.05</v>
      </c>
      <c r="J7" s="51"/>
      <c r="K7" s="52"/>
    </row>
    <row r="8" spans="1:11" ht="20.25" customHeight="1" x14ac:dyDescent="0.25">
      <c r="A8" s="3" t="s">
        <v>18</v>
      </c>
      <c r="B8" s="34"/>
      <c r="C8" s="48" t="s">
        <v>19</v>
      </c>
      <c r="D8" s="4">
        <f>'[1]OUTUBRO-2024'!E8</f>
        <v>39582063.859999992</v>
      </c>
      <c r="E8" s="5">
        <f t="shared" si="0"/>
        <v>39491049.36999999</v>
      </c>
      <c r="F8" s="5">
        <v>0</v>
      </c>
      <c r="G8" s="5">
        <v>0</v>
      </c>
      <c r="H8" s="49">
        <v>-91014.49</v>
      </c>
      <c r="J8" s="51"/>
      <c r="K8" s="53"/>
    </row>
    <row r="9" spans="1:11" ht="20.25" customHeight="1" x14ac:dyDescent="0.25">
      <c r="A9" s="3" t="s">
        <v>20</v>
      </c>
      <c r="B9" s="34"/>
      <c r="C9" s="6" t="s">
        <v>21</v>
      </c>
      <c r="D9" s="4">
        <f>'[1]OUTUBRO-2024'!E9</f>
        <v>131601454.89000002</v>
      </c>
      <c r="E9" s="5">
        <f t="shared" si="0"/>
        <v>132015120.58000001</v>
      </c>
      <c r="F9" s="5">
        <v>0</v>
      </c>
      <c r="G9" s="5">
        <v>0</v>
      </c>
      <c r="H9" s="50">
        <v>413665.69</v>
      </c>
      <c r="J9" s="52"/>
    </row>
    <row r="10" spans="1:11" ht="20.25" customHeight="1" x14ac:dyDescent="0.25">
      <c r="A10" s="3" t="s">
        <v>22</v>
      </c>
      <c r="B10" s="34"/>
      <c r="C10" s="6" t="s">
        <v>23</v>
      </c>
      <c r="D10" s="4">
        <f>'[1]OUTUBRO-2024'!E10</f>
        <v>7168460.5000000102</v>
      </c>
      <c r="E10" s="5">
        <f>D10+F10+G10+H10</f>
        <v>4572915.8700000113</v>
      </c>
      <c r="F10" s="5">
        <v>7903459.8399999999</v>
      </c>
      <c r="G10" s="54">
        <v>-10542314.77</v>
      </c>
      <c r="H10" s="55">
        <v>43310.3</v>
      </c>
      <c r="J10" s="56"/>
      <c r="K10" s="52"/>
    </row>
    <row r="11" spans="1:11" ht="20.25" customHeight="1" x14ac:dyDescent="0.25">
      <c r="A11" s="3" t="s">
        <v>24</v>
      </c>
      <c r="B11" s="34"/>
      <c r="C11" s="6" t="s">
        <v>25</v>
      </c>
      <c r="D11" s="4">
        <f>'[1]OUTUBRO-2024'!E11</f>
        <v>272432356.03000003</v>
      </c>
      <c r="E11" s="5">
        <f>D11+F11+G11+H11</f>
        <v>264560496.32000002</v>
      </c>
      <c r="F11" s="5">
        <v>0</v>
      </c>
      <c r="G11" s="54">
        <v>-10000000</v>
      </c>
      <c r="H11" s="50">
        <v>2128140.29</v>
      </c>
      <c r="I11" s="57"/>
      <c r="J11" s="58"/>
      <c r="K11" s="52"/>
    </row>
    <row r="12" spans="1:11" ht="20.25" customHeight="1" x14ac:dyDescent="0.25">
      <c r="A12" s="3" t="s">
        <v>26</v>
      </c>
      <c r="B12" s="34"/>
      <c r="C12" s="6" t="s">
        <v>27</v>
      </c>
      <c r="D12" s="4">
        <f>'[1]OUTUBRO-2024'!E12</f>
        <v>10379264.479999999</v>
      </c>
      <c r="E12" s="5">
        <f t="shared" si="0"/>
        <v>10406781.949999999</v>
      </c>
      <c r="F12" s="5">
        <v>0</v>
      </c>
      <c r="G12" s="5">
        <v>0</v>
      </c>
      <c r="H12" s="50">
        <v>27517.47</v>
      </c>
      <c r="I12" s="59"/>
      <c r="J12" s="51"/>
      <c r="K12" s="60"/>
    </row>
    <row r="13" spans="1:11" ht="20.25" customHeight="1" x14ac:dyDescent="0.25">
      <c r="A13" s="3" t="s">
        <v>28</v>
      </c>
      <c r="B13" s="34"/>
      <c r="C13" s="6" t="s">
        <v>29</v>
      </c>
      <c r="D13" s="4">
        <f>'[1]OUTUBRO-2024'!E13</f>
        <v>2.0463630789890885E-10</v>
      </c>
      <c r="E13" s="5">
        <f t="shared" si="0"/>
        <v>2.0463630789890885E-10</v>
      </c>
      <c r="F13" s="5">
        <v>0</v>
      </c>
      <c r="G13" s="5">
        <v>0</v>
      </c>
      <c r="H13" s="55">
        <v>0</v>
      </c>
      <c r="J13" s="51"/>
      <c r="K13" s="52"/>
    </row>
    <row r="14" spans="1:11" ht="20.25" customHeight="1" x14ac:dyDescent="0.25">
      <c r="A14" s="3" t="s">
        <v>30</v>
      </c>
      <c r="B14" s="34"/>
      <c r="C14" s="6" t="s">
        <v>31</v>
      </c>
      <c r="D14" s="4">
        <f>'[1]OUTUBRO-2024'!E14</f>
        <v>60201977.290000007</v>
      </c>
      <c r="E14" s="5">
        <f t="shared" si="0"/>
        <v>58363426.930000007</v>
      </c>
      <c r="F14" s="5">
        <v>0</v>
      </c>
      <c r="G14" s="5">
        <v>0</v>
      </c>
      <c r="H14" s="49">
        <v>-1838550.36</v>
      </c>
      <c r="J14" s="51"/>
      <c r="K14" s="52"/>
    </row>
    <row r="15" spans="1:11" ht="20.25" customHeight="1" x14ac:dyDescent="0.25">
      <c r="A15" s="3" t="s">
        <v>32</v>
      </c>
      <c r="B15" s="34"/>
      <c r="C15" s="6" t="s">
        <v>33</v>
      </c>
      <c r="D15" s="4">
        <f>'[1]OUTUBRO-2024'!E15</f>
        <v>20718260.919999998</v>
      </c>
      <c r="E15" s="5">
        <f t="shared" si="0"/>
        <v>20561622.919999998</v>
      </c>
      <c r="F15" s="5">
        <v>0</v>
      </c>
      <c r="G15" s="5">
        <v>0</v>
      </c>
      <c r="H15" s="49">
        <v>-156638</v>
      </c>
      <c r="J15" s="51"/>
      <c r="K15" s="52"/>
    </row>
    <row r="16" spans="1:11" ht="20.25" customHeight="1" x14ac:dyDescent="0.25">
      <c r="A16" s="3" t="s">
        <v>34</v>
      </c>
      <c r="B16" s="34"/>
      <c r="C16" s="6" t="s">
        <v>35</v>
      </c>
      <c r="D16" s="4">
        <f>'[1]OUTUBRO-2024'!E16</f>
        <v>18111170.520000007</v>
      </c>
      <c r="E16" s="5">
        <f t="shared" si="0"/>
        <v>17811594.310000006</v>
      </c>
      <c r="F16" s="5">
        <v>0</v>
      </c>
      <c r="G16" s="5">
        <v>0</v>
      </c>
      <c r="H16" s="49">
        <v>-299576.21000000002</v>
      </c>
      <c r="J16" s="51"/>
      <c r="K16" s="52"/>
    </row>
    <row r="17" spans="1:11" ht="20.25" customHeight="1" x14ac:dyDescent="0.25">
      <c r="A17" s="3" t="s">
        <v>36</v>
      </c>
      <c r="B17" s="34"/>
      <c r="C17" s="6" t="s">
        <v>37</v>
      </c>
      <c r="D17" s="4">
        <f>'[1]OUTUBRO-2024'!E17</f>
        <v>46825621.339999981</v>
      </c>
      <c r="E17" s="5">
        <f t="shared" si="0"/>
        <v>50810532.609999985</v>
      </c>
      <c r="F17" s="5">
        <v>0</v>
      </c>
      <c r="G17" s="5">
        <v>0</v>
      </c>
      <c r="H17" s="50">
        <v>3984911.27</v>
      </c>
      <c r="J17" s="51"/>
      <c r="K17" s="52"/>
    </row>
    <row r="18" spans="1:11" ht="20.25" customHeight="1" x14ac:dyDescent="0.25">
      <c r="A18" s="3" t="s">
        <v>38</v>
      </c>
      <c r="B18" s="34"/>
      <c r="C18" s="6" t="s">
        <v>39</v>
      </c>
      <c r="D18" s="4">
        <f>'[1]OUTUBRO-2024'!E18</f>
        <v>12782788.030000003</v>
      </c>
      <c r="E18" s="5">
        <f t="shared" si="0"/>
        <v>12468714.800000003</v>
      </c>
      <c r="F18" s="5">
        <v>0</v>
      </c>
      <c r="G18" s="5">
        <v>0</v>
      </c>
      <c r="H18" s="49">
        <v>-314073.23</v>
      </c>
      <c r="J18" s="51"/>
      <c r="K18" s="52"/>
    </row>
    <row r="19" spans="1:11" ht="20.25" customHeight="1" x14ac:dyDescent="0.25">
      <c r="A19" s="3" t="s">
        <v>40</v>
      </c>
      <c r="B19" s="34"/>
      <c r="C19" s="6" t="s">
        <v>41</v>
      </c>
      <c r="D19" s="4">
        <f>'[1]OUTUBRO-2024'!E19</f>
        <v>-1.4551915228366852E-10</v>
      </c>
      <c r="E19" s="61">
        <f t="shared" si="0"/>
        <v>-1.4551915228366852E-10</v>
      </c>
      <c r="F19" s="5">
        <v>0</v>
      </c>
      <c r="G19" s="5">
        <v>0</v>
      </c>
      <c r="H19" s="55">
        <v>0</v>
      </c>
      <c r="J19" s="51"/>
      <c r="K19" s="52"/>
    </row>
    <row r="20" spans="1:11" ht="20.25" customHeight="1" x14ac:dyDescent="0.25">
      <c r="A20" s="3" t="s">
        <v>42</v>
      </c>
      <c r="B20" s="35"/>
      <c r="C20" s="6" t="s">
        <v>43</v>
      </c>
      <c r="D20" s="4">
        <f>'[1]OUTUBRO-2024'!E20</f>
        <v>64157029.259999998</v>
      </c>
      <c r="E20" s="5">
        <f t="shared" si="0"/>
        <v>64448888.489999995</v>
      </c>
      <c r="F20" s="5">
        <v>0</v>
      </c>
      <c r="G20" s="5">
        <v>0</v>
      </c>
      <c r="H20" s="55">
        <v>291859.23</v>
      </c>
      <c r="J20" s="51"/>
      <c r="K20" s="52"/>
    </row>
    <row r="21" spans="1:11" ht="20.25" customHeight="1" x14ac:dyDescent="0.25">
      <c r="A21" s="3" t="s">
        <v>16</v>
      </c>
      <c r="B21" s="32" t="s">
        <v>44</v>
      </c>
      <c r="C21" s="6" t="s">
        <v>45</v>
      </c>
      <c r="D21" s="4">
        <f>'[1]OUTUBRO-2024'!E21</f>
        <v>3544453.0800000005</v>
      </c>
      <c r="E21" s="5">
        <f>D21+F21+G21+H21</f>
        <v>3291559.5500000003</v>
      </c>
      <c r="F21" s="5">
        <v>0</v>
      </c>
      <c r="G21" s="54">
        <v>-271736.06</v>
      </c>
      <c r="H21" s="55">
        <v>18842.53</v>
      </c>
      <c r="J21" s="62"/>
    </row>
    <row r="22" spans="1:11" ht="20.25" customHeight="1" x14ac:dyDescent="0.25">
      <c r="A22" s="3" t="s">
        <v>22</v>
      </c>
      <c r="B22" s="32" t="s">
        <v>46</v>
      </c>
      <c r="C22" s="6" t="s">
        <v>47</v>
      </c>
      <c r="D22" s="4">
        <f>'[1]OUTUBRO-2024'!E22</f>
        <v>2990.8099999999995</v>
      </c>
      <c r="E22" s="5">
        <f>D22+F22+G22+H22</f>
        <v>3012.4199999999996</v>
      </c>
      <c r="F22" s="5">
        <v>0</v>
      </c>
      <c r="G22" s="5">
        <v>0</v>
      </c>
      <c r="H22" s="55">
        <v>21.61</v>
      </c>
      <c r="I22" s="52"/>
    </row>
    <row r="23" spans="1:11" ht="20.25" customHeight="1" x14ac:dyDescent="0.25">
      <c r="A23" s="3" t="s">
        <v>22</v>
      </c>
      <c r="B23" s="34" t="s">
        <v>48</v>
      </c>
      <c r="C23" s="6" t="s">
        <v>23</v>
      </c>
      <c r="D23" s="4">
        <f>'[1]OUTUBRO-2024'!E23</f>
        <v>86495.259999999049</v>
      </c>
      <c r="E23" s="5">
        <f>D23+F23+G23+H23</f>
        <v>1088303.1299999992</v>
      </c>
      <c r="F23" s="5">
        <v>1081984.6100000001</v>
      </c>
      <c r="G23" s="54">
        <v>-86087.74</v>
      </c>
      <c r="H23" s="55">
        <v>5911</v>
      </c>
      <c r="I23" s="52"/>
    </row>
    <row r="24" spans="1:11" ht="20.25" customHeight="1" x14ac:dyDescent="0.25">
      <c r="A24" s="3" t="s">
        <v>24</v>
      </c>
      <c r="B24" s="34"/>
      <c r="C24" s="6" t="s">
        <v>49</v>
      </c>
      <c r="D24" s="4">
        <f>'[1]OUTUBRO-2024'!E24</f>
        <v>0</v>
      </c>
      <c r="E24" s="5">
        <v>0</v>
      </c>
      <c r="F24" s="63">
        <v>0</v>
      </c>
      <c r="G24" s="5">
        <v>0</v>
      </c>
      <c r="H24" s="64">
        <v>0</v>
      </c>
      <c r="I24" s="52"/>
    </row>
    <row r="25" spans="1:11" ht="20.25" customHeight="1" x14ac:dyDescent="0.25">
      <c r="A25" s="3" t="s">
        <v>50</v>
      </c>
      <c r="B25" s="36" t="s">
        <v>10</v>
      </c>
      <c r="C25" s="65" t="s">
        <v>51</v>
      </c>
      <c r="D25" s="4">
        <f>'[1]OUTUBRO-2024'!E25</f>
        <v>18876894.290000003</v>
      </c>
      <c r="E25" s="5">
        <f>D25+F25+G25+H25</f>
        <v>18953189.770000003</v>
      </c>
      <c r="F25" s="5">
        <v>0</v>
      </c>
      <c r="G25" s="5">
        <v>0</v>
      </c>
      <c r="H25" s="55">
        <v>76295.48</v>
      </c>
      <c r="I25" s="52"/>
    </row>
    <row r="26" spans="1:11" ht="20.25" customHeight="1" thickBot="1" x14ac:dyDescent="0.3">
      <c r="A26" s="7" t="s">
        <v>52</v>
      </c>
      <c r="B26" s="37"/>
      <c r="C26" s="66" t="s">
        <v>53</v>
      </c>
      <c r="D26" s="67">
        <f>'[1]OUTUBRO-2024'!E26</f>
        <v>3436188.11</v>
      </c>
      <c r="E26" s="68">
        <f>D26+F26+G26+H26</f>
        <v>3339920.9899999998</v>
      </c>
      <c r="F26" s="68">
        <v>0</v>
      </c>
      <c r="G26" s="69">
        <v>-100909.5</v>
      </c>
      <c r="H26" s="70">
        <v>4642.38</v>
      </c>
      <c r="I26" s="52"/>
    </row>
    <row r="27" spans="1:11" ht="20.25" customHeight="1" x14ac:dyDescent="0.25">
      <c r="A27" s="1" t="s">
        <v>54</v>
      </c>
      <c r="B27" s="33" t="s">
        <v>55</v>
      </c>
      <c r="C27" s="9" t="s">
        <v>56</v>
      </c>
      <c r="D27" s="8">
        <f>'[1]OUTUBRO-2024'!E27</f>
        <v>21054123.15000001</v>
      </c>
      <c r="E27" s="10">
        <f>D27+F27+G27+H27</f>
        <v>21166336.15000001</v>
      </c>
      <c r="F27" s="8">
        <v>0</v>
      </c>
      <c r="G27" s="8">
        <v>0</v>
      </c>
      <c r="H27" s="71">
        <v>112213</v>
      </c>
      <c r="I27" s="52"/>
    </row>
    <row r="28" spans="1:11" ht="20.25" customHeight="1" x14ac:dyDescent="0.25">
      <c r="A28" s="3" t="s">
        <v>57</v>
      </c>
      <c r="B28" s="34"/>
      <c r="C28" s="6" t="s">
        <v>58</v>
      </c>
      <c r="D28" s="4">
        <f>'[1]OUTUBRO-2024'!E28</f>
        <v>69192417.640000015</v>
      </c>
      <c r="E28" s="5">
        <f t="shared" si="0"/>
        <v>69573558.640000015</v>
      </c>
      <c r="F28" s="4">
        <v>0</v>
      </c>
      <c r="G28" s="4">
        <v>0</v>
      </c>
      <c r="H28" s="55">
        <v>381141</v>
      </c>
      <c r="I28" s="52"/>
    </row>
    <row r="29" spans="1:11" ht="20.25" customHeight="1" x14ac:dyDescent="0.25">
      <c r="A29" s="3" t="s">
        <v>59</v>
      </c>
      <c r="B29" s="34"/>
      <c r="C29" s="6" t="s">
        <v>60</v>
      </c>
      <c r="D29" s="4">
        <f>'[1]OUTUBRO-2024'!E29</f>
        <v>11566433.849999998</v>
      </c>
      <c r="E29" s="5">
        <f t="shared" si="0"/>
        <v>11433127.139999997</v>
      </c>
      <c r="F29" s="4">
        <v>0</v>
      </c>
      <c r="G29" s="4">
        <v>0</v>
      </c>
      <c r="H29" s="49">
        <v>-133306.71</v>
      </c>
      <c r="I29" s="52"/>
    </row>
    <row r="30" spans="1:11" ht="20.25" customHeight="1" x14ac:dyDescent="0.25">
      <c r="A30" s="3" t="s">
        <v>61</v>
      </c>
      <c r="B30" s="34"/>
      <c r="C30" s="6" t="s">
        <v>62</v>
      </c>
      <c r="D30" s="4">
        <f>'[1]OUTUBRO-2024'!E30</f>
        <v>9737837.4499999974</v>
      </c>
      <c r="E30" s="5">
        <f t="shared" si="0"/>
        <v>9716775.5099999979</v>
      </c>
      <c r="F30" s="5">
        <v>0</v>
      </c>
      <c r="G30" s="4">
        <v>0</v>
      </c>
      <c r="H30" s="49">
        <v>-21061.94</v>
      </c>
      <c r="I30" s="52"/>
    </row>
    <row r="31" spans="1:11" ht="20.25" customHeight="1" x14ac:dyDescent="0.25">
      <c r="A31" s="3" t="s">
        <v>63</v>
      </c>
      <c r="B31" s="34"/>
      <c r="C31" s="72" t="s">
        <v>64</v>
      </c>
      <c r="D31" s="4">
        <f>'[1]OUTUBRO-2024'!E31</f>
        <v>13402091.369999994</v>
      </c>
      <c r="E31" s="5">
        <f t="shared" si="0"/>
        <v>12711073.739999993</v>
      </c>
      <c r="F31" s="5">
        <v>0</v>
      </c>
      <c r="G31" s="5">
        <v>0</v>
      </c>
      <c r="H31" s="49">
        <v>-691017.63</v>
      </c>
      <c r="I31" s="52"/>
    </row>
    <row r="32" spans="1:11" ht="20.25" customHeight="1" x14ac:dyDescent="0.25">
      <c r="A32" s="3" t="s">
        <v>65</v>
      </c>
      <c r="B32" s="34"/>
      <c r="C32" s="6" t="s">
        <v>66</v>
      </c>
      <c r="D32" s="4">
        <f>'[1]OUTUBRO-2024'!E32</f>
        <v>14157747.259999998</v>
      </c>
      <c r="E32" s="5">
        <f t="shared" si="0"/>
        <v>13579388.609999998</v>
      </c>
      <c r="F32" s="4">
        <v>0</v>
      </c>
      <c r="G32" s="5">
        <v>0</v>
      </c>
      <c r="H32" s="49">
        <v>-578358.65</v>
      </c>
      <c r="I32" s="52"/>
      <c r="J32" s="59"/>
    </row>
    <row r="33" spans="1:11" ht="20.25" customHeight="1" x14ac:dyDescent="0.25">
      <c r="A33" s="3" t="s">
        <v>67</v>
      </c>
      <c r="B33" s="34"/>
      <c r="C33" s="6" t="s">
        <v>68</v>
      </c>
      <c r="D33" s="4">
        <f>'[1]OUTUBRO-2024'!E33</f>
        <v>22084086.780000001</v>
      </c>
      <c r="E33" s="5">
        <f t="shared" si="0"/>
        <v>23414182.080000002</v>
      </c>
      <c r="F33" s="4">
        <v>0</v>
      </c>
      <c r="G33" s="4">
        <v>0</v>
      </c>
      <c r="H33" s="50">
        <v>1330095.3</v>
      </c>
      <c r="I33" s="73"/>
      <c r="J33" s="58"/>
    </row>
    <row r="34" spans="1:11" ht="20.25" customHeight="1" x14ac:dyDescent="0.25">
      <c r="A34" s="3" t="s">
        <v>69</v>
      </c>
      <c r="B34" s="34"/>
      <c r="C34" s="6" t="s">
        <v>70</v>
      </c>
      <c r="D34" s="4">
        <f>'[1]OUTUBRO-2024'!E34</f>
        <v>20977288.539999999</v>
      </c>
      <c r="E34" s="5">
        <f t="shared" si="0"/>
        <v>22710774.739999998</v>
      </c>
      <c r="F34" s="5">
        <v>0</v>
      </c>
      <c r="G34" s="4">
        <v>0</v>
      </c>
      <c r="H34" s="50">
        <v>1733486.2</v>
      </c>
      <c r="I34" s="73" t="s">
        <v>71</v>
      </c>
      <c r="J34" s="56"/>
    </row>
    <row r="35" spans="1:11" ht="20.25" customHeight="1" x14ac:dyDescent="0.25">
      <c r="A35" s="3" t="s">
        <v>72</v>
      </c>
      <c r="B35" s="34"/>
      <c r="C35" s="6" t="s">
        <v>73</v>
      </c>
      <c r="D35" s="4">
        <f>'[1]OUTUBRO-2024'!E35</f>
        <v>69081364.449999973</v>
      </c>
      <c r="E35" s="5">
        <f t="shared" si="0"/>
        <v>69640596.669999972</v>
      </c>
      <c r="F35" s="5">
        <v>0</v>
      </c>
      <c r="G35" s="4">
        <v>0</v>
      </c>
      <c r="H35" s="55">
        <v>559232.22</v>
      </c>
      <c r="I35" s="73"/>
      <c r="J35" s="56"/>
    </row>
    <row r="36" spans="1:11" ht="20.25" customHeight="1" x14ac:dyDescent="0.25">
      <c r="A36" s="3" t="s">
        <v>74</v>
      </c>
      <c r="B36" s="34"/>
      <c r="C36" s="6" t="s">
        <v>75</v>
      </c>
      <c r="D36" s="4">
        <f>'[1]OUTUBRO-2024'!E36</f>
        <v>-1.1095835361629725E-10</v>
      </c>
      <c r="E36" s="5">
        <f t="shared" si="0"/>
        <v>-1.1095835361629725E-10</v>
      </c>
      <c r="F36" s="5">
        <v>0</v>
      </c>
      <c r="G36" s="5">
        <v>0</v>
      </c>
      <c r="H36" s="55">
        <v>0</v>
      </c>
      <c r="I36" s="73"/>
      <c r="J36" s="56"/>
      <c r="K36" s="74"/>
    </row>
    <row r="37" spans="1:11" ht="20.25" customHeight="1" x14ac:dyDescent="0.25">
      <c r="A37" s="3" t="s">
        <v>76</v>
      </c>
      <c r="B37" s="34"/>
      <c r="C37" s="6" t="s">
        <v>77</v>
      </c>
      <c r="D37" s="4">
        <f>'[1]OUTUBRO-2024'!E37</f>
        <v>19968.699999999739</v>
      </c>
      <c r="E37" s="5">
        <f t="shared" si="0"/>
        <v>2917914.8599999994</v>
      </c>
      <c r="F37" s="5">
        <v>2887088.34</v>
      </c>
      <c r="G37" s="5">
        <v>0</v>
      </c>
      <c r="H37" s="75">
        <v>10857.82</v>
      </c>
      <c r="I37" s="73"/>
      <c r="J37" s="56"/>
    </row>
    <row r="38" spans="1:11" ht="20.25" customHeight="1" thickBot="1" x14ac:dyDescent="0.3">
      <c r="A38" s="7" t="s">
        <v>78</v>
      </c>
      <c r="B38" s="37"/>
      <c r="C38" s="76" t="s">
        <v>79</v>
      </c>
      <c r="D38" s="67">
        <f>'[1]OUTUBRO-2024'!E38</f>
        <v>4705691.7699999996</v>
      </c>
      <c r="E38" s="68">
        <f t="shared" si="0"/>
        <v>4574346.37</v>
      </c>
      <c r="F38" s="68">
        <v>0</v>
      </c>
      <c r="G38" s="77">
        <v>-137599.6</v>
      </c>
      <c r="H38" s="78">
        <v>6254.2</v>
      </c>
      <c r="I38" s="73"/>
      <c r="J38" s="56"/>
    </row>
    <row r="39" spans="1:11" ht="20.25" customHeight="1" x14ac:dyDescent="0.25">
      <c r="A39" s="1" t="s">
        <v>80</v>
      </c>
      <c r="B39" s="33" t="s">
        <v>81</v>
      </c>
      <c r="C39" s="9" t="s">
        <v>82</v>
      </c>
      <c r="D39" s="8">
        <f>'[1]OUTUBRO-2024'!E39</f>
        <v>6602671.3200000003</v>
      </c>
      <c r="E39" s="10">
        <f t="shared" si="0"/>
        <v>6566841.9800000004</v>
      </c>
      <c r="F39" s="10">
        <v>0</v>
      </c>
      <c r="G39" s="10">
        <v>0</v>
      </c>
      <c r="H39" s="79">
        <v>-35829.339999999997</v>
      </c>
      <c r="I39" s="73"/>
      <c r="J39" s="56"/>
    </row>
    <row r="40" spans="1:11" ht="20.25" customHeight="1" x14ac:dyDescent="0.25">
      <c r="A40" s="3" t="s">
        <v>83</v>
      </c>
      <c r="B40" s="34"/>
      <c r="C40" s="6" t="s">
        <v>84</v>
      </c>
      <c r="D40" s="4">
        <f>'[1]OUTUBRO-2024'!E40</f>
        <v>14822746.929999998</v>
      </c>
      <c r="E40" s="5">
        <f t="shared" si="0"/>
        <v>14805183.359999998</v>
      </c>
      <c r="F40" s="5">
        <v>0</v>
      </c>
      <c r="G40" s="5">
        <v>0</v>
      </c>
      <c r="H40" s="49">
        <v>-17563.57</v>
      </c>
      <c r="I40" s="73"/>
      <c r="J40" s="62"/>
    </row>
    <row r="41" spans="1:11" ht="20.25" customHeight="1" x14ac:dyDescent="0.25">
      <c r="A41" s="3" t="s">
        <v>85</v>
      </c>
      <c r="B41" s="34"/>
      <c r="C41" s="6" t="s">
        <v>86</v>
      </c>
      <c r="D41" s="4">
        <f>'[1]OUTUBRO-2024'!E41</f>
        <v>624207.98</v>
      </c>
      <c r="E41" s="5">
        <f t="shared" si="0"/>
        <v>601838.03</v>
      </c>
      <c r="F41" s="5">
        <v>0</v>
      </c>
      <c r="G41" s="5">
        <v>0</v>
      </c>
      <c r="H41" s="49">
        <v>-22369.95</v>
      </c>
      <c r="I41" s="73"/>
      <c r="J41" s="62"/>
    </row>
    <row r="42" spans="1:11" ht="18.2" customHeight="1" thickBot="1" x14ac:dyDescent="0.3">
      <c r="A42" s="7" t="s">
        <v>87</v>
      </c>
      <c r="B42" s="37"/>
      <c r="C42" s="76" t="s">
        <v>88</v>
      </c>
      <c r="D42" s="67">
        <f>'[1]OUTUBRO-2024'!E42</f>
        <v>52114.949999999866</v>
      </c>
      <c r="E42" s="68">
        <f>D42+F42+G42+H42</f>
        <v>52532.849999999868</v>
      </c>
      <c r="F42" s="68">
        <v>0</v>
      </c>
      <c r="G42" s="68">
        <v>0</v>
      </c>
      <c r="H42" s="80">
        <v>417.9</v>
      </c>
      <c r="I42" s="81" t="s">
        <v>89</v>
      </c>
    </row>
    <row r="43" spans="1:11" ht="20.25" customHeight="1" x14ac:dyDescent="0.25">
      <c r="A43" s="1" t="s">
        <v>90</v>
      </c>
      <c r="B43" s="33" t="s">
        <v>91</v>
      </c>
      <c r="C43" s="9" t="s">
        <v>92</v>
      </c>
      <c r="D43" s="8">
        <f>'[1]OUTUBRO-2024'!E43</f>
        <v>4101110.9399999976</v>
      </c>
      <c r="E43" s="10">
        <f>D43+F43+G43+H43</f>
        <v>4059552.5099999974</v>
      </c>
      <c r="F43" s="10">
        <v>0</v>
      </c>
      <c r="G43" s="10">
        <v>0</v>
      </c>
      <c r="H43" s="11">
        <v>-41558.43</v>
      </c>
      <c r="I43" s="73"/>
    </row>
    <row r="44" spans="1:11" ht="20.25" customHeight="1" x14ac:dyDescent="0.25">
      <c r="A44" s="3" t="s">
        <v>93</v>
      </c>
      <c r="B44" s="34"/>
      <c r="C44" s="6" t="s">
        <v>94</v>
      </c>
      <c r="D44" s="4">
        <f>'[1]OUTUBRO-2024'!E44</f>
        <v>-2.6079760573338717E-10</v>
      </c>
      <c r="E44" s="5">
        <f>D44+F44+G44+H44</f>
        <v>-2.6079760573338717E-10</v>
      </c>
      <c r="F44" s="5">
        <v>0</v>
      </c>
      <c r="G44" s="5">
        <v>0</v>
      </c>
      <c r="H44" s="12">
        <v>0</v>
      </c>
      <c r="I44" s="73"/>
      <c r="J44" s="74"/>
    </row>
    <row r="45" spans="1:11" ht="20.25" customHeight="1" x14ac:dyDescent="0.25">
      <c r="A45" s="3" t="s">
        <v>95</v>
      </c>
      <c r="B45" s="34"/>
      <c r="C45" s="6" t="s">
        <v>96</v>
      </c>
      <c r="D45" s="4">
        <f>'[1]OUTUBRO-2024'!E45</f>
        <v>32309278.299999993</v>
      </c>
      <c r="E45" s="5">
        <f>D45+F45+G45+H45</f>
        <v>32498343.579999994</v>
      </c>
      <c r="F45" s="5">
        <v>0</v>
      </c>
      <c r="G45" s="5">
        <v>0</v>
      </c>
      <c r="H45" s="13">
        <v>189065.28</v>
      </c>
      <c r="I45" s="73"/>
    </row>
    <row r="46" spans="1:11" ht="20.25" customHeight="1" x14ac:dyDescent="0.25">
      <c r="A46" s="3" t="s">
        <v>97</v>
      </c>
      <c r="B46" s="34"/>
      <c r="C46" s="6" t="s">
        <v>98</v>
      </c>
      <c r="D46" s="4">
        <f>'[1]OUTUBRO-2024'!E46</f>
        <v>4235103.2600000026</v>
      </c>
      <c r="E46" s="5">
        <f t="shared" si="0"/>
        <v>4041284.8100000024</v>
      </c>
      <c r="F46" s="5">
        <v>0</v>
      </c>
      <c r="G46" s="5">
        <v>0</v>
      </c>
      <c r="H46" s="14">
        <v>-193818.45</v>
      </c>
      <c r="I46" s="73"/>
    </row>
    <row r="47" spans="1:11" ht="20.25" customHeight="1" x14ac:dyDescent="0.25">
      <c r="A47" s="3" t="s">
        <v>99</v>
      </c>
      <c r="B47" s="34"/>
      <c r="C47" s="6" t="s">
        <v>100</v>
      </c>
      <c r="D47" s="4">
        <f>'[1]OUTUBRO-2024'!E47</f>
        <v>0</v>
      </c>
      <c r="E47" s="5">
        <f>0</f>
        <v>0</v>
      </c>
      <c r="F47" s="5">
        <v>0</v>
      </c>
      <c r="G47" s="5">
        <v>0</v>
      </c>
      <c r="H47" s="13">
        <v>0</v>
      </c>
      <c r="I47" s="73"/>
    </row>
    <row r="48" spans="1:11" ht="20.25" customHeight="1" x14ac:dyDescent="0.25">
      <c r="A48" s="3" t="s">
        <v>101</v>
      </c>
      <c r="B48" s="34"/>
      <c r="C48" s="6" t="s">
        <v>102</v>
      </c>
      <c r="D48" s="4">
        <f>'[1]OUTUBRO-2024'!E48</f>
        <v>430209.929999999</v>
      </c>
      <c r="E48" s="5">
        <f>D48+F48+G48+H48</f>
        <v>771113.28999999911</v>
      </c>
      <c r="F48" s="4">
        <v>336639.55</v>
      </c>
      <c r="G48" s="5">
        <v>0</v>
      </c>
      <c r="H48" s="12">
        <v>4263.8100000000004</v>
      </c>
      <c r="I48" s="81"/>
    </row>
    <row r="49" spans="1:9" ht="20.25" customHeight="1" x14ac:dyDescent="0.25">
      <c r="A49" s="3" t="s">
        <v>103</v>
      </c>
      <c r="B49" s="34"/>
      <c r="C49" s="6" t="s">
        <v>104</v>
      </c>
      <c r="D49" s="4">
        <f>'[1]OUTUBRO-2024'!E49</f>
        <v>11462629.609999999</v>
      </c>
      <c r="E49" s="5">
        <f>D49+F49+G49+H49</f>
        <v>11140870.27</v>
      </c>
      <c r="F49" s="4">
        <v>0</v>
      </c>
      <c r="G49" s="4">
        <v>0</v>
      </c>
      <c r="H49" s="14">
        <v>-321759.34000000003</v>
      </c>
    </row>
    <row r="50" spans="1:9" ht="20.25" customHeight="1" thickBot="1" x14ac:dyDescent="0.3">
      <c r="A50" s="7" t="s">
        <v>105</v>
      </c>
      <c r="B50" s="35"/>
      <c r="C50" s="15" t="s">
        <v>106</v>
      </c>
      <c r="D50" s="16">
        <f>'[1]OUTUBRO-2024'!E50</f>
        <v>1548064.7499999998</v>
      </c>
      <c r="E50" s="17">
        <f>D50+F50+G50+H50</f>
        <v>1641247.1599999997</v>
      </c>
      <c r="F50" s="16">
        <v>0</v>
      </c>
      <c r="G50" s="16">
        <v>0</v>
      </c>
      <c r="H50" s="18">
        <v>93182.41</v>
      </c>
      <c r="I50" s="81"/>
    </row>
    <row r="51" spans="1:9" ht="20.25" customHeight="1" thickBot="1" x14ac:dyDescent="0.3">
      <c r="A51" s="19" t="s">
        <v>107</v>
      </c>
      <c r="B51" s="20" t="s">
        <v>108</v>
      </c>
      <c r="C51" s="21" t="s">
        <v>109</v>
      </c>
      <c r="D51" s="22">
        <f>'[1]OUTUBRO-2024'!E51</f>
        <v>35809098.140000008</v>
      </c>
      <c r="E51" s="23">
        <f>D51+F51+G51+H51</f>
        <v>36098616.460000008</v>
      </c>
      <c r="F51" s="23">
        <v>0</v>
      </c>
      <c r="G51" s="23">
        <v>0</v>
      </c>
      <c r="H51" s="24">
        <v>289518.32</v>
      </c>
      <c r="I51" s="81"/>
    </row>
    <row r="52" spans="1:9" ht="20.25" customHeight="1" x14ac:dyDescent="0.25">
      <c r="A52" s="25" t="s">
        <v>110</v>
      </c>
      <c r="B52" s="36" t="s">
        <v>111</v>
      </c>
      <c r="C52" s="82" t="s">
        <v>112</v>
      </c>
      <c r="D52" s="26">
        <f>'[1]OUTUBRO-2024'!E52</f>
        <v>9242198.7100000009</v>
      </c>
      <c r="E52" s="27">
        <f>D52+F52+G52+H52</f>
        <v>9056016.790000001</v>
      </c>
      <c r="F52" s="2">
        <v>0</v>
      </c>
      <c r="G52" s="2">
        <v>0</v>
      </c>
      <c r="H52" s="28">
        <v>-186181.92</v>
      </c>
      <c r="I52" s="81"/>
    </row>
    <row r="53" spans="1:9" ht="20.25" customHeight="1" x14ac:dyDescent="0.25">
      <c r="A53" s="3" t="s">
        <v>113</v>
      </c>
      <c r="B53" s="34"/>
      <c r="C53" s="83" t="s">
        <v>114</v>
      </c>
      <c r="D53" s="29">
        <f>'[1]OUTUBRO-2024'!E53</f>
        <v>3808299.2300000004</v>
      </c>
      <c r="E53" s="84">
        <f t="shared" ref="E53" si="1">D53+F53+G53+H53</f>
        <v>5888181.9500000002</v>
      </c>
      <c r="F53" s="5">
        <v>2035227.19</v>
      </c>
      <c r="G53" s="5">
        <v>0</v>
      </c>
      <c r="H53" s="30">
        <v>44655.53</v>
      </c>
      <c r="I53" s="81"/>
    </row>
    <row r="54" spans="1:9" ht="20.25" customHeight="1" thickBot="1" x14ac:dyDescent="0.3">
      <c r="A54" s="7" t="s">
        <v>115</v>
      </c>
      <c r="B54" s="37"/>
      <c r="C54" s="85" t="s">
        <v>116</v>
      </c>
      <c r="D54" s="31">
        <f>'[1]OUTUBRO-2024'!E54</f>
        <v>3489523.41</v>
      </c>
      <c r="E54" s="86">
        <f>D54+F54+G54+H54</f>
        <v>3503287.93</v>
      </c>
      <c r="F54" s="5">
        <v>0</v>
      </c>
      <c r="G54" s="5">
        <v>0</v>
      </c>
      <c r="H54" s="87">
        <v>13764.52</v>
      </c>
      <c r="I54" s="81"/>
    </row>
    <row r="55" spans="1:9" ht="24" customHeight="1" thickBot="1" x14ac:dyDescent="0.3">
      <c r="A55" s="88" t="s">
        <v>117</v>
      </c>
      <c r="B55" s="89"/>
      <c r="C55" s="89"/>
      <c r="D55" s="90">
        <f>SUM(D4:D54)</f>
        <v>1346801202.6099999</v>
      </c>
      <c r="E55" s="91">
        <f>SUM(E4:E54)</f>
        <v>1362095952.5799994</v>
      </c>
      <c r="F55" s="92">
        <f>SUM(F4:F54)</f>
        <v>29044399.530000001</v>
      </c>
      <c r="G55" s="93">
        <f>SUM(G4:G54)</f>
        <v>-21138647.669999998</v>
      </c>
      <c r="H55" s="94">
        <f>SUM(H4:H54)</f>
        <v>7388998.1100000031</v>
      </c>
      <c r="I55" s="81"/>
    </row>
    <row r="56" spans="1:9" ht="20.25" customHeight="1" x14ac:dyDescent="0.25">
      <c r="A56" s="95"/>
      <c r="B56" s="95"/>
      <c r="C56" s="95"/>
      <c r="D56" s="95"/>
      <c r="E56" s="95"/>
      <c r="F56" s="95"/>
      <c r="G56" s="95"/>
      <c r="H56" s="95"/>
      <c r="I56" s="81"/>
    </row>
    <row r="57" spans="1:9" ht="20.25" customHeight="1" x14ac:dyDescent="0.25">
      <c r="A57" s="96" t="s">
        <v>118</v>
      </c>
      <c r="B57" s="96"/>
      <c r="C57" s="96"/>
      <c r="D57" s="96"/>
      <c r="E57" s="96"/>
      <c r="F57" s="96"/>
      <c r="G57" s="96"/>
      <c r="H57" s="96"/>
      <c r="I57" s="81"/>
    </row>
    <row r="58" spans="1:9" ht="20.25" customHeight="1" x14ac:dyDescent="0.25">
      <c r="A58" s="39" t="s">
        <v>119</v>
      </c>
      <c r="D58" s="97"/>
      <c r="E58" s="62" t="s">
        <v>120</v>
      </c>
      <c r="F58" s="62"/>
      <c r="G58" s="98"/>
      <c r="H58" s="98"/>
      <c r="I58" s="81"/>
    </row>
    <row r="59" spans="1:9" ht="15" customHeight="1" x14ac:dyDescent="0.25">
      <c r="A59" s="95" t="s">
        <v>121</v>
      </c>
      <c r="B59" s="95"/>
      <c r="C59" s="95"/>
      <c r="D59" s="99" t="s">
        <v>121</v>
      </c>
      <c r="E59" s="99"/>
      <c r="F59" s="99"/>
      <c r="G59" s="99"/>
      <c r="H59" s="99"/>
      <c r="I59" s="81"/>
    </row>
    <row r="60" spans="1:9" ht="14.25" customHeight="1" x14ac:dyDescent="0.25">
      <c r="A60" s="40" t="s">
        <v>122</v>
      </c>
      <c r="B60" s="40"/>
      <c r="C60" s="40"/>
      <c r="D60" s="100" t="s">
        <v>123</v>
      </c>
      <c r="E60" s="100"/>
      <c r="F60" s="100"/>
      <c r="G60" s="100"/>
      <c r="H60" s="100"/>
      <c r="I60" s="81"/>
    </row>
    <row r="61" spans="1:9" ht="17.25" customHeight="1" x14ac:dyDescent="0.25">
      <c r="A61" s="101" t="s">
        <v>124</v>
      </c>
      <c r="B61" s="101"/>
      <c r="C61" s="101"/>
      <c r="D61" s="99" t="s">
        <v>125</v>
      </c>
      <c r="E61" s="99"/>
      <c r="F61" s="99"/>
      <c r="G61" s="99"/>
      <c r="H61" s="99"/>
      <c r="I61" s="81"/>
    </row>
    <row r="62" spans="1:9" ht="15.75" customHeight="1" x14ac:dyDescent="0.25">
      <c r="F62" s="52" t="s">
        <v>126</v>
      </c>
    </row>
    <row r="63" spans="1:9" ht="20.25" customHeight="1" x14ac:dyDescent="0.25">
      <c r="D63" s="102" t="s">
        <v>127</v>
      </c>
      <c r="E63" s="102"/>
      <c r="F63" s="102"/>
      <c r="G63" s="102"/>
      <c r="H63" s="102"/>
      <c r="I63" s="103"/>
    </row>
    <row r="64" spans="1:9" ht="15" customHeight="1" x14ac:dyDescent="0.25">
      <c r="A64" s="104"/>
      <c r="B64" s="104"/>
      <c r="C64" s="105"/>
      <c r="D64" s="102"/>
      <c r="E64" s="102"/>
      <c r="F64" s="102"/>
      <c r="G64" s="102"/>
      <c r="H64" s="102"/>
      <c r="I64" s="106"/>
    </row>
    <row r="65" spans="1:9" ht="13.5" customHeight="1" x14ac:dyDescent="0.25">
      <c r="A65" s="105"/>
      <c r="B65" s="105"/>
      <c r="C65" s="105"/>
      <c r="D65" s="107"/>
      <c r="E65" s="108"/>
      <c r="F65" s="108"/>
      <c r="G65" s="108"/>
      <c r="H65" s="108"/>
    </row>
    <row r="66" spans="1:9" ht="12" customHeight="1" x14ac:dyDescent="0.25">
      <c r="A66" s="105"/>
      <c r="B66" s="105"/>
      <c r="C66" s="109"/>
      <c r="D66" s="110"/>
      <c r="E66" s="110"/>
      <c r="F66" s="110"/>
      <c r="G66" s="110"/>
      <c r="H66" s="110"/>
      <c r="I66" s="111"/>
    </row>
    <row r="67" spans="1:9" ht="20.25" customHeight="1" x14ac:dyDescent="0.25">
      <c r="D67" s="110"/>
      <c r="E67" s="112"/>
      <c r="F67" s="110"/>
      <c r="G67" s="110"/>
      <c r="H67" s="110"/>
    </row>
    <row r="68" spans="1:9" ht="20.25" customHeight="1" x14ac:dyDescent="0.25">
      <c r="D68" s="107"/>
      <c r="E68" s="108"/>
      <c r="F68" s="108"/>
      <c r="G68" s="108"/>
      <c r="H68" s="108"/>
    </row>
    <row r="69" spans="1:9" ht="20.25" customHeight="1" x14ac:dyDescent="0.25">
      <c r="C69" s="113"/>
      <c r="D69" s="107"/>
      <c r="E69" s="108"/>
      <c r="F69" s="108"/>
      <c r="G69" s="108"/>
      <c r="H69" s="108"/>
    </row>
    <row r="73" spans="1:9" ht="20.25" customHeight="1" x14ac:dyDescent="0.25">
      <c r="C73" s="113"/>
    </row>
  </sheetData>
  <mergeCells count="20">
    <mergeCell ref="A57:H57"/>
    <mergeCell ref="A1:H1"/>
    <mergeCell ref="A2:H2"/>
    <mergeCell ref="B4:B20"/>
    <mergeCell ref="B23:B24"/>
    <mergeCell ref="B25:B26"/>
    <mergeCell ref="B27:B38"/>
    <mergeCell ref="B39:B42"/>
    <mergeCell ref="B43:B50"/>
    <mergeCell ref="B52:B54"/>
    <mergeCell ref="A55:C55"/>
    <mergeCell ref="A56:H56"/>
    <mergeCell ref="D63:H64"/>
    <mergeCell ref="A64:B64"/>
    <mergeCell ref="A59:C59"/>
    <mergeCell ref="D59:H59"/>
    <mergeCell ref="A60:C60"/>
    <mergeCell ref="D60:H60"/>
    <mergeCell ref="A61:C61"/>
    <mergeCell ref="D61:H61"/>
  </mergeCells>
  <printOptions horizontalCentered="1"/>
  <pageMargins left="0.51181102362204722" right="0.51181102362204722" top="1.3779527559055118" bottom="1.1811023622047245" header="0.31496062992125984" footer="0.31496062992125984"/>
  <pageSetup paperSize="9" scale="53" orientation="landscape" horizontalDpi="4294967295" verticalDpi="4294967295" r:id="rId1"/>
  <headerFooter>
    <oddHeader xml:space="preserve">&amp;C&amp;G
&amp;12PREFEITURA MUNICIPAL DE BOA VISTA
REGIME DE PREVIDÊNCIA SOCIAL DOS SERVIDORES DO MUNICÍPIO DE BOA VISTA - PRESSEM
</oddHeader>
  </headerFooter>
  <rowBreaks count="1" manualBreakCount="1">
    <brk id="38" max="16383" man="1"/>
  </rowBreaks>
  <colBreaks count="1" manualBreakCount="1">
    <brk id="8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CCI-NOVEMBRO-2024</vt:lpstr>
      <vt:lpstr>'CCI-NOVEMBRO-2024'!Area_de_impressao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tipressem@outlook.com</cp:lastModifiedBy>
  <cp:lastPrinted>2024-12-11T16:17:05Z</cp:lastPrinted>
  <dcterms:created xsi:type="dcterms:W3CDTF">2024-12-11T16:16:57Z</dcterms:created>
  <dcterms:modified xsi:type="dcterms:W3CDTF">2024-12-27T13:19:51Z</dcterms:modified>
</cp:coreProperties>
</file>