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rp2\Downloads\"/>
    </mc:Choice>
  </mc:AlternateContent>
  <xr:revisionPtr revIDLastSave="0" documentId="13_ncr:1_{FEAE41CF-AD90-4DFD-8A82-FA17E8FD4495}" xr6:coauthVersionLast="47" xr6:coauthVersionMax="47" xr10:uidLastSave="{00000000-0000-0000-0000-000000000000}"/>
  <bookViews>
    <workbookView xWindow="-28920" yWindow="-120" windowWidth="29040" windowHeight="15720" xr2:uid="{2FEB9A40-E799-46F0-9766-30DDE66D5996}"/>
  </bookViews>
  <sheets>
    <sheet name="DEZEMBRO-2024" sheetId="1" r:id="rId1"/>
  </sheets>
  <externalReferences>
    <externalReference r:id="rId2"/>
  </externalReferences>
  <definedNames>
    <definedName name="_xlnm.Print_Area" localSheetId="0">'DEZEMBRO-2024'!$A$1:$H$68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G56" i="1"/>
  <c r="F56" i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E48" i="1"/>
  <c r="D48" i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E35" i="1"/>
  <c r="D35" i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D56" i="1" s="1"/>
  <c r="E4" i="1" l="1"/>
  <c r="E56" i="1" s="1"/>
</calcChain>
</file>

<file path=xl/sharedStrings.xml><?xml version="1.0" encoding="utf-8"?>
<sst xmlns="http://schemas.openxmlformats.org/spreadsheetml/2006/main" count="136" uniqueCount="129">
  <si>
    <t>Composição da Carteira de Investimentos - DEZEMBRO/2024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</si>
  <si>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</si>
  <si>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</si>
  <si>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</si>
  <si>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</si>
  <si>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</si>
  <si>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</si>
  <si>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</si>
  <si>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</si>
  <si>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</si>
  <si>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</si>
  <si>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</si>
  <si>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</si>
  <si>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</si>
  <si>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</si>
  <si>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</si>
  <si>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</si>
  <si>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</si>
  <si>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</si>
  <si>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</si>
  <si>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</si>
  <si>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</si>
  <si>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</si>
  <si>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</si>
  <si>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</si>
  <si>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</si>
  <si>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</si>
  <si>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</si>
  <si>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</si>
  <si>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</si>
  <si>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</si>
  <si>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</si>
  <si>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</si>
  <si>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</si>
  <si>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</si>
  <si>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</si>
  <si>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</si>
  <si>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</si>
  <si>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</si>
  <si>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</si>
  <si>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</si>
  <si>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</si>
  <si>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</si>
  <si>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</si>
  <si>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</si>
  <si>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</si>
  <si>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</si>
  <si>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</si>
  <si>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</si>
  <si>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BB PREVID RF PERFIL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</si>
  <si>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</si>
  <si>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</si>
  <si>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</si>
  <si>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</si>
  <si>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</si>
  <si>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</si>
  <si>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</si>
  <si>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</si>
  <si>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</si>
  <si>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</si>
  <si>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</si>
  <si>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</si>
  <si>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</si>
  <si>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</si>
  <si>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</si>
  <si>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</si>
  <si>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</si>
  <si>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</si>
  <si>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</si>
  <si>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</si>
  <si>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</si>
  <si>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</si>
  <si>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</si>
  <si>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</si>
  <si>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</si>
  <si>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</si>
  <si>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</si>
  <si>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</si>
  <si>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</si>
  <si>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</si>
  <si>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56.208.863/0001-03</t>
  </si>
  <si>
    <t>FI CAIXA BRASIL ESPECIAL 2027 TP RF RL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</si>
  <si>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</si>
  <si>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</si>
  <si>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</si>
  <si>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</si>
  <si>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</si>
  <si>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</si>
  <si>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</si>
  <si>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</si>
  <si>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</si>
  <si>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</si>
  <si>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</si>
  <si>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</si>
  <si>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</si>
  <si>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</si>
  <si>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</si>
  <si>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</si>
  <si>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</si>
  <si>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</si>
  <si>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</si>
  <si>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</si>
  <si>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</si>
  <si>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</si>
  <si>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</si>
  <si>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</si>
  <si>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</si>
  <si>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</si>
  <si>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</si>
  <si>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</si>
  <si>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</si>
  <si>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</si>
  <si>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</si>
  <si>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</si>
  <si>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</si>
  <si>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</si>
  <si>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</si>
  <si>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56.225.663/0001-69</t>
  </si>
  <si>
    <t>SAFRA NTN-B 2026 CI RENDA FIXA RL</t>
  </si>
  <si>
    <t>SALDO TOTAL</t>
  </si>
  <si>
    <t>Elaborado por:</t>
  </si>
  <si>
    <t>Boa Vista, 28 de janeiro de 2025</t>
  </si>
  <si>
    <t>(Assinatura eletrônica)</t>
  </si>
  <si>
    <t>Odete Costa da Silva</t>
  </si>
  <si>
    <t xml:space="preserve">Auxiliar </t>
  </si>
  <si>
    <t>De Acordo:</t>
  </si>
  <si>
    <t>Adelaide Cristina Gomes de Azevedo</t>
  </si>
  <si>
    <t>Diretora de Administração e Finanças</t>
  </si>
  <si>
    <t>DAFI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</si>
</sst>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44" fontId="5" fillId="4" borderId="1" xfId="0" applyNumberFormat="1" applyFont="1" applyFill="1" applyBorder="1" applyAlignment="1">
      <alignment horizontal="left" vertical="center" wrapText="1"/>
    </xf>
    <xf numFmtId="44" fontId="10" fillId="4" borderId="2" xfId="0" applyNumberFormat="1" applyFont="1" applyFill="1" applyBorder="1" applyAlignment="1">
      <alignment horizontal="left" vertical="center" wrapText="1"/>
    </xf>
    <xf numFmtId="44" fontId="5" fillId="4" borderId="3" xfId="0" applyNumberFormat="1" applyFont="1" applyFill="1" applyBorder="1" applyAlignment="1">
      <alignment horizontal="left" vertical="center" wrapText="1"/>
    </xf>
    <xf numFmtId="44" fontId="7" fillId="3" borderId="3" xfId="0" applyNumberFormat="1" applyFont="1" applyFill="1" applyBorder="1" applyAlignment="1">
      <alignment horizontal="left" vertical="center" wrapText="1"/>
    </xf>
    <xf numFmtId="44" fontId="7" fillId="3" borderId="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44" fontId="4" fillId="3" borderId="8" xfId="2" applyNumberFormat="1" applyFont="1" applyFill="1" applyBorder="1" applyAlignment="1">
      <alignment horizontal="left" vertical="center" wrapText="1"/>
    </xf>
    <xf numFmtId="44" fontId="6" fillId="3" borderId="13" xfId="2" applyNumberFormat="1" applyFont="1" applyFill="1" applyBorder="1" applyAlignment="1">
      <alignment horizontal="left" vertical="center" wrapText="1"/>
    </xf>
    <xf numFmtId="44" fontId="7" fillId="3" borderId="13" xfId="2" applyNumberFormat="1" applyFont="1" applyFill="1" applyBorder="1" applyAlignment="1">
      <alignment horizontal="left" vertical="center" wrapText="1"/>
    </xf>
    <xf numFmtId="44" fontId="4" fillId="3" borderId="14" xfId="1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44" fontId="6" fillId="3" borderId="8" xfId="2" applyNumberFormat="1" applyFont="1" applyFill="1" applyBorder="1" applyAlignment="1">
      <alignment horizontal="left" vertical="center" wrapText="1"/>
    </xf>
    <xf numFmtId="44" fontId="7" fillId="3" borderId="9" xfId="1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44" fontId="7" fillId="3" borderId="14" xfId="1" applyNumberFormat="1" applyFont="1" applyFill="1" applyBorder="1" applyAlignment="1">
      <alignment vertical="center" wrapText="1"/>
    </xf>
    <xf numFmtId="44" fontId="6" fillId="3" borderId="14" xfId="1" applyNumberFormat="1" applyFont="1" applyFill="1" applyBorder="1" applyAlignment="1">
      <alignment vertical="center" wrapText="1"/>
    </xf>
    <xf numFmtId="165" fontId="4" fillId="3" borderId="0" xfId="0" applyNumberFormat="1" applyFont="1" applyFill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0" xfId="1" applyNumberFormat="1" applyFont="1" applyFill="1" applyBorder="1" applyAlignment="1">
      <alignment vertical="center" wrapText="1"/>
    </xf>
    <xf numFmtId="43" fontId="6" fillId="3" borderId="0" xfId="1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2" fontId="6" fillId="3" borderId="13" xfId="2" applyNumberFormat="1" applyFont="1" applyFill="1" applyBorder="1" applyAlignment="1">
      <alignment horizontal="right" vertical="center" wrapText="1"/>
    </xf>
    <xf numFmtId="44" fontId="4" fillId="3" borderId="14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wrapText="1"/>
    </xf>
    <xf numFmtId="44" fontId="4" fillId="3" borderId="13" xfId="2" applyNumberFormat="1" applyFont="1" applyFill="1" applyBorder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44" fontId="4" fillId="3" borderId="19" xfId="2" applyNumberFormat="1" applyFont="1" applyFill="1" applyBorder="1" applyAlignment="1">
      <alignment horizontal="left" vertical="center" wrapText="1"/>
    </xf>
    <xf numFmtId="44" fontId="6" fillId="3" borderId="20" xfId="2" applyNumberFormat="1" applyFont="1" applyFill="1" applyBorder="1" applyAlignment="1">
      <alignment horizontal="left" vertical="center" wrapText="1"/>
    </xf>
    <xf numFmtId="44" fontId="7" fillId="3" borderId="21" xfId="1" applyNumberFormat="1" applyFont="1" applyFill="1" applyBorder="1" applyAlignment="1">
      <alignment vertical="center" wrapText="1"/>
    </xf>
    <xf numFmtId="0" fontId="6" fillId="3" borderId="23" xfId="0" applyFont="1" applyFill="1" applyBorder="1" applyAlignment="1">
      <alignment horizontal="left" vertical="center" wrapText="1"/>
    </xf>
    <xf numFmtId="44" fontId="4" fillId="3" borderId="24" xfId="2" applyNumberFormat="1" applyFont="1" applyFill="1" applyBorder="1" applyAlignment="1">
      <alignment horizontal="left" vertical="center" wrapText="1"/>
    </xf>
    <xf numFmtId="44" fontId="6" fillId="3" borderId="24" xfId="2" applyNumberFormat="1" applyFont="1" applyFill="1" applyBorder="1" applyAlignment="1">
      <alignment horizontal="left" vertical="center" wrapText="1"/>
    </xf>
    <xf numFmtId="44" fontId="4" fillId="3" borderId="25" xfId="1" applyNumberFormat="1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vertical="center" wrapText="1"/>
    </xf>
    <xf numFmtId="166" fontId="4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4" fontId="6" fillId="3" borderId="14" xfId="2" applyNumberFormat="1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 wrapText="1"/>
    </xf>
    <xf numFmtId="44" fontId="7" fillId="3" borderId="14" xfId="2" applyNumberFormat="1" applyFont="1" applyFill="1" applyBorder="1" applyAlignment="1">
      <alignment vertical="center" wrapText="1"/>
    </xf>
    <xf numFmtId="0" fontId="6" fillId="3" borderId="30" xfId="0" applyFont="1" applyFill="1" applyBorder="1" applyAlignment="1">
      <alignment horizontal="left" vertical="center" wrapText="1"/>
    </xf>
    <xf numFmtId="44" fontId="6" fillId="3" borderId="19" xfId="2" applyNumberFormat="1" applyFont="1" applyFill="1" applyBorder="1" applyAlignment="1">
      <alignment horizontal="left" vertical="center" wrapText="1"/>
    </xf>
    <xf numFmtId="44" fontId="7" fillId="3" borderId="21" xfId="2" applyNumberFormat="1" applyFont="1" applyFill="1" applyBorder="1" applyAlignment="1">
      <alignment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6" fillId="3" borderId="31" xfId="0" applyFont="1" applyFill="1" applyBorder="1" applyAlignment="1">
      <alignment horizontal="left" vertical="center" wrapText="1"/>
    </xf>
    <xf numFmtId="44" fontId="7" fillId="3" borderId="25" xfId="1" applyNumberFormat="1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left" vertical="center" wrapText="1"/>
    </xf>
    <xf numFmtId="44" fontId="6" fillId="3" borderId="21" xfId="1" applyNumberFormat="1" applyFont="1" applyFill="1" applyBorder="1" applyAlignment="1">
      <alignment vertical="center" wrapText="1"/>
    </xf>
    <xf numFmtId="166" fontId="5" fillId="3" borderId="0" xfId="0" applyNumberFormat="1" applyFont="1" applyFill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vertical="center" wrapText="1"/>
    </xf>
    <xf numFmtId="44" fontId="4" fillId="3" borderId="14" xfId="0" applyNumberFormat="1" applyFont="1" applyFill="1" applyBorder="1" applyAlignment="1">
      <alignment vertical="center" wrapText="1"/>
    </xf>
    <xf numFmtId="44" fontId="6" fillId="3" borderId="14" xfId="0" applyNumberFormat="1" applyFont="1" applyFill="1" applyBorder="1" applyAlignment="1">
      <alignment vertical="center" wrapText="1"/>
    </xf>
    <xf numFmtId="44" fontId="7" fillId="3" borderId="14" xfId="0" applyNumberFormat="1" applyFont="1" applyFill="1" applyBorder="1" applyAlignment="1">
      <alignment vertical="center" wrapText="1"/>
    </xf>
    <xf numFmtId="44" fontId="4" fillId="3" borderId="20" xfId="2" applyNumberFormat="1" applyFont="1" applyFill="1" applyBorder="1" applyAlignment="1">
      <alignment horizontal="left" vertical="center" wrapText="1"/>
    </xf>
    <xf numFmtId="44" fontId="7" fillId="3" borderId="21" xfId="0" applyNumberFormat="1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left" vertical="center" wrapText="1"/>
    </xf>
    <xf numFmtId="44" fontId="4" fillId="3" borderId="35" xfId="2" applyNumberFormat="1" applyFont="1" applyFill="1" applyBorder="1" applyAlignment="1">
      <alignment horizontal="left" vertical="center" wrapText="1"/>
    </xf>
    <xf numFmtId="44" fontId="6" fillId="3" borderId="3" xfId="2" applyNumberFormat="1" applyFont="1" applyFill="1" applyBorder="1" applyAlignment="1">
      <alignment horizontal="left" vertical="center" wrapText="1"/>
    </xf>
    <xf numFmtId="44" fontId="4" fillId="3" borderId="4" xfId="1" applyNumberFormat="1" applyFont="1" applyFill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left" vertical="center" wrapText="1"/>
    </xf>
    <xf numFmtId="44" fontId="7" fillId="3" borderId="38" xfId="1" applyNumberFormat="1" applyFont="1" applyFill="1" applyBorder="1" applyAlignment="1">
      <alignment vertical="center" wrapText="1"/>
    </xf>
    <xf numFmtId="0" fontId="6" fillId="3" borderId="39" xfId="0" applyFont="1" applyFill="1" applyBorder="1" applyAlignment="1">
      <alignment horizontal="left" vertical="center" wrapText="1"/>
    </xf>
    <xf numFmtId="44" fontId="6" fillId="3" borderId="40" xfId="1" applyNumberFormat="1" applyFont="1" applyFill="1" applyBorder="1" applyAlignment="1">
      <alignment vertical="center" wrapText="1"/>
    </xf>
    <xf numFmtId="0" fontId="6" fillId="3" borderId="41" xfId="0" applyFont="1" applyFill="1" applyBorder="1" applyAlignment="1">
      <alignment horizontal="left" vertical="center" wrapText="1"/>
    </xf>
    <xf numFmtId="44" fontId="4" fillId="3" borderId="42" xfId="2" applyNumberFormat="1" applyFont="1" applyFill="1" applyBorder="1" applyAlignment="1">
      <alignment horizontal="left" vertical="center" wrapText="1"/>
    </xf>
    <xf numFmtId="44" fontId="6" fillId="3" borderId="43" xfId="2" applyNumberFormat="1" applyFont="1" applyFill="1" applyBorder="1" applyAlignment="1">
      <alignment horizontal="left" vertical="center" wrapText="1"/>
    </xf>
    <xf numFmtId="44" fontId="6" fillId="3" borderId="44" xfId="1" applyNumberFormat="1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AFI%20-%20ODETE\Composi&#231;&#227;o%20da%20Carteira%20de%20Investimentos\2024%20-%20Composi&#231;&#227;o%20Jan-Dez\Composi&#231;&#227;o%20da%20Carteira%20de%20Investimentos%20-%20CCI%202024%20-%20Dezembro%20-%202024.xlsx" TargetMode="External"/><Relationship Id="rId1" Type="http://schemas.openxmlformats.org/officeDocument/2006/relationships/externalLinkPath" Target="file:///Y:\DAFI%20-%20ODETE\Composi&#231;&#227;o%20da%20Carteira%20de%20Investimentos\2024%20-%20Composi&#231;&#227;o%20Jan-Dez\Composi&#231;&#227;o%20da%20Carteira%20de%20Investimentos%20-%20CCI%202024%20-%20Dezembro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  <sheetName val="NOVEMBRO-2024"/>
      <sheetName val="DEZEMBRO-2024 "/>
      <sheetName val="JANEIRO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E4">
            <v>115547285.33999999</v>
          </cell>
        </row>
        <row r="5">
          <cell r="E5">
            <v>19307496.549999997</v>
          </cell>
        </row>
        <row r="6">
          <cell r="E6">
            <v>79274130.789999932</v>
          </cell>
        </row>
        <row r="7">
          <cell r="E7">
            <v>53616924.410000004</v>
          </cell>
        </row>
        <row r="8">
          <cell r="E8">
            <v>39491049.36999999</v>
          </cell>
        </row>
        <row r="9">
          <cell r="E9">
            <v>132015120.58000001</v>
          </cell>
        </row>
        <row r="10">
          <cell r="E10">
            <v>4572915.8700000113</v>
          </cell>
        </row>
        <row r="11">
          <cell r="E11">
            <v>264560496.32000002</v>
          </cell>
        </row>
        <row r="12">
          <cell r="E12">
            <v>10406781.949999999</v>
          </cell>
        </row>
        <row r="13">
          <cell r="E13">
            <v>2.0463630789890885E-10</v>
          </cell>
        </row>
        <row r="14">
          <cell r="E14">
            <v>58363426.930000007</v>
          </cell>
        </row>
        <row r="15">
          <cell r="E15">
            <v>20561622.919999998</v>
          </cell>
        </row>
        <row r="16">
          <cell r="E16">
            <v>17811594.310000006</v>
          </cell>
        </row>
        <row r="17">
          <cell r="E17">
            <v>50810532.609999985</v>
          </cell>
        </row>
        <row r="18">
          <cell r="E18">
            <v>12468714.800000003</v>
          </cell>
        </row>
        <row r="19">
          <cell r="E19">
            <v>-1.4551915228366852E-10</v>
          </cell>
        </row>
        <row r="20">
          <cell r="E20">
            <v>64448888.489999995</v>
          </cell>
        </row>
        <row r="21">
          <cell r="E21">
            <v>3291559.5500000003</v>
          </cell>
        </row>
        <row r="22">
          <cell r="E22">
            <v>3012.4199999999996</v>
          </cell>
        </row>
        <row r="23">
          <cell r="E23">
            <v>1088303.1299999992</v>
          </cell>
        </row>
        <row r="24">
          <cell r="E24">
            <v>0</v>
          </cell>
        </row>
        <row r="25">
          <cell r="E25">
            <v>18953189.770000003</v>
          </cell>
        </row>
        <row r="26">
          <cell r="E26">
            <v>3339920.9899999998</v>
          </cell>
        </row>
        <row r="27">
          <cell r="E27">
            <v>21166336.15000001</v>
          </cell>
        </row>
        <row r="28">
          <cell r="E28">
            <v>69573558.640000015</v>
          </cell>
        </row>
        <row r="29">
          <cell r="E29">
            <v>11433127.139999997</v>
          </cell>
        </row>
        <row r="30">
          <cell r="E30">
            <v>9716775.5099999979</v>
          </cell>
        </row>
        <row r="31">
          <cell r="E31">
            <v>12711073.739999993</v>
          </cell>
        </row>
        <row r="32">
          <cell r="E32">
            <v>13579388.609999998</v>
          </cell>
        </row>
        <row r="33">
          <cell r="E33">
            <v>23414182.080000002</v>
          </cell>
        </row>
        <row r="34">
          <cell r="E34">
            <v>22710774.739999998</v>
          </cell>
        </row>
        <row r="35">
          <cell r="E35">
            <v>69640596.669999972</v>
          </cell>
        </row>
        <row r="36">
          <cell r="E36">
            <v>-1.1095835361629725E-10</v>
          </cell>
        </row>
        <row r="37">
          <cell r="E37">
            <v>2917914.8599999994</v>
          </cell>
        </row>
        <row r="38">
          <cell r="E38">
            <v>4574346.37</v>
          </cell>
        </row>
        <row r="39">
          <cell r="E39">
            <v>6566841.9800000004</v>
          </cell>
        </row>
        <row r="40">
          <cell r="E40">
            <v>14805183.359999998</v>
          </cell>
        </row>
        <row r="41">
          <cell r="E41">
            <v>601838.03</v>
          </cell>
        </row>
        <row r="42">
          <cell r="E42">
            <v>52532.849999999868</v>
          </cell>
        </row>
        <row r="43">
          <cell r="E43">
            <v>4059552.5099999974</v>
          </cell>
        </row>
        <row r="44">
          <cell r="E44">
            <v>-2.6079760573338717E-10</v>
          </cell>
        </row>
        <row r="45">
          <cell r="E45">
            <v>32498343.579999994</v>
          </cell>
        </row>
        <row r="46">
          <cell r="E46">
            <v>4041284.8100000024</v>
          </cell>
        </row>
        <row r="47">
          <cell r="E47">
            <v>0</v>
          </cell>
        </row>
        <row r="48">
          <cell r="E48">
            <v>771113.28999999911</v>
          </cell>
        </row>
        <row r="49">
          <cell r="E49">
            <v>11140870.27</v>
          </cell>
        </row>
        <row r="50">
          <cell r="E50">
            <v>1641247.1599999997</v>
          </cell>
        </row>
        <row r="51">
          <cell r="E51">
            <v>36098616.460000008</v>
          </cell>
        </row>
        <row r="52">
          <cell r="E52">
            <v>9056016.8000000007</v>
          </cell>
        </row>
        <row r="53">
          <cell r="E53">
            <v>5888181.9500000002</v>
          </cell>
        </row>
        <row r="54">
          <cell r="E54">
            <v>3503287.93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B8F7-EA4E-4BA3-A01E-B99DD1DB748D}">
  <dimension ref="A1:K78"/>
  <sheetViews>
    <sheetView tabSelected="1" zoomScaleNormal="100" workbookViewId="0">
      <selection activeCell="D9" sqref="D9"/>
    </sheetView>
  </sheetViews>
  <sheetFormatPr defaultColWidth="23" defaultRowHeight="15.75" x14ac:dyDescent="0.25"/>
  <cols>
    <col min="1" max="2" width="23" style="1"/>
    <col min="3" max="3" width="73" style="1" customWidth="1"/>
    <col min="4" max="4" width="23" style="1"/>
    <col min="5" max="5" width="23.7109375" style="1" customWidth="1"/>
    <col min="6" max="16384" width="23" style="1"/>
  </cols>
  <sheetData>
    <row r="1" spans="1:11" ht="25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11" ht="24" customHeight="1" thickBot="1" x14ac:dyDescent="0.3">
      <c r="A2" s="36"/>
      <c r="B2" s="36"/>
      <c r="C2" s="36"/>
      <c r="D2" s="36"/>
      <c r="E2" s="36"/>
      <c r="F2" s="36"/>
      <c r="G2" s="36"/>
      <c r="H2" s="36"/>
    </row>
    <row r="3" spans="1:11" ht="26.25" customHeight="1" thickBot="1" x14ac:dyDescent="0.3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11" s="56" customFormat="1" ht="20.25" customHeight="1" x14ac:dyDescent="0.25">
      <c r="A4" s="59" t="s">
        <v>9</v>
      </c>
      <c r="B4" s="37" t="s">
        <v>10</v>
      </c>
      <c r="C4" s="60" t="s">
        <v>11</v>
      </c>
      <c r="D4" s="52">
        <f>'[1]NOVEMBRO-2024'!E4</f>
        <v>115547285.33999999</v>
      </c>
      <c r="E4" s="61">
        <f>D4+F4+G4+H4</f>
        <v>115223079.71999998</v>
      </c>
      <c r="F4" s="61">
        <v>0</v>
      </c>
      <c r="G4" s="61">
        <v>0</v>
      </c>
      <c r="H4" s="62">
        <v>-324205.62</v>
      </c>
    </row>
    <row r="5" spans="1:11" s="56" customFormat="1" ht="20.25" customHeight="1" x14ac:dyDescent="0.25">
      <c r="A5" s="50" t="s">
        <v>12</v>
      </c>
      <c r="B5" s="38"/>
      <c r="C5" s="63" t="s">
        <v>13</v>
      </c>
      <c r="D5" s="52">
        <f>'[1]NOVEMBRO-2024'!E5</f>
        <v>19307496.549999997</v>
      </c>
      <c r="E5" s="53">
        <f>D5+F5+G5+H5</f>
        <v>18988720.469999999</v>
      </c>
      <c r="F5" s="53">
        <v>0</v>
      </c>
      <c r="G5" s="53">
        <v>0</v>
      </c>
      <c r="H5" s="64">
        <v>-318776.08</v>
      </c>
    </row>
    <row r="6" spans="1:11" s="56" customFormat="1" ht="20.25" customHeight="1" x14ac:dyDescent="0.25">
      <c r="A6" s="50" t="s">
        <v>14</v>
      </c>
      <c r="B6" s="38"/>
      <c r="C6" s="63" t="s">
        <v>15</v>
      </c>
      <c r="D6" s="52">
        <f>'[1]NOVEMBRO-2024'!E6</f>
        <v>79274130.789999932</v>
      </c>
      <c r="E6" s="53">
        <f t="shared" ref="E6:E47" si="0">D6+F6+G6+H6</f>
        <v>77197906.079999939</v>
      </c>
      <c r="F6" s="53">
        <v>0</v>
      </c>
      <c r="G6" s="53">
        <v>0</v>
      </c>
      <c r="H6" s="64">
        <v>-2076224.71</v>
      </c>
    </row>
    <row r="7" spans="1:11" s="56" customFormat="1" ht="20.25" customHeight="1" x14ac:dyDescent="0.25">
      <c r="A7" s="50" t="s">
        <v>16</v>
      </c>
      <c r="B7" s="38"/>
      <c r="C7" s="63" t="s">
        <v>17</v>
      </c>
      <c r="D7" s="52">
        <f>'[1]NOVEMBRO-2024'!E7</f>
        <v>53616924.410000004</v>
      </c>
      <c r="E7" s="53">
        <f>D7+F7+G7+H7</f>
        <v>53979252.07</v>
      </c>
      <c r="F7" s="53">
        <v>0</v>
      </c>
      <c r="G7" s="53">
        <v>0</v>
      </c>
      <c r="H7" s="65">
        <v>362327.66</v>
      </c>
      <c r="J7" s="66"/>
      <c r="K7" s="58"/>
    </row>
    <row r="8" spans="1:11" s="56" customFormat="1" ht="20.25" customHeight="1" x14ac:dyDescent="0.25">
      <c r="A8" s="50" t="s">
        <v>18</v>
      </c>
      <c r="B8" s="38"/>
      <c r="C8" s="63" t="s">
        <v>19</v>
      </c>
      <c r="D8" s="52">
        <f>'[1]NOVEMBRO-2024'!E8</f>
        <v>39491049.36999999</v>
      </c>
      <c r="E8" s="53">
        <f t="shared" si="0"/>
        <v>37794546.529999986</v>
      </c>
      <c r="F8" s="53">
        <v>0</v>
      </c>
      <c r="G8" s="53">
        <v>0</v>
      </c>
      <c r="H8" s="64">
        <v>-1696502.84</v>
      </c>
      <c r="J8" s="66"/>
      <c r="K8" s="67"/>
    </row>
    <row r="9" spans="1:11" s="56" customFormat="1" ht="20.25" customHeight="1" x14ac:dyDescent="0.25">
      <c r="A9" s="50" t="s">
        <v>20</v>
      </c>
      <c r="B9" s="38"/>
      <c r="C9" s="51" t="s">
        <v>21</v>
      </c>
      <c r="D9" s="52">
        <f>'[1]NOVEMBRO-2024'!E9</f>
        <v>132015120.58000001</v>
      </c>
      <c r="E9" s="53">
        <f t="shared" si="0"/>
        <v>131815643.98000002</v>
      </c>
      <c r="F9" s="53">
        <v>0</v>
      </c>
      <c r="G9" s="53">
        <v>0</v>
      </c>
      <c r="H9" s="64">
        <v>-199476.6</v>
      </c>
      <c r="J9" s="58"/>
    </row>
    <row r="10" spans="1:11" s="56" customFormat="1" ht="20.25" customHeight="1" x14ac:dyDescent="0.25">
      <c r="A10" s="50" t="s">
        <v>22</v>
      </c>
      <c r="B10" s="38"/>
      <c r="C10" s="51" t="s">
        <v>23</v>
      </c>
      <c r="D10" s="52">
        <f>'[1]NOVEMBRO-2024'!E10</f>
        <v>4572915.8700000113</v>
      </c>
      <c r="E10" s="53">
        <f>D10+F10+G10+H10</f>
        <v>1466982.5300000105</v>
      </c>
      <c r="F10" s="53">
        <v>13053875.17</v>
      </c>
      <c r="G10" s="54">
        <v>-16188490.01</v>
      </c>
      <c r="H10" s="55">
        <v>28681.5</v>
      </c>
      <c r="J10" s="68"/>
      <c r="K10" s="58"/>
    </row>
    <row r="11" spans="1:11" s="56" customFormat="1" ht="20.25" customHeight="1" x14ac:dyDescent="0.25">
      <c r="A11" s="50" t="s">
        <v>24</v>
      </c>
      <c r="B11" s="38"/>
      <c r="C11" s="51" t="s">
        <v>25</v>
      </c>
      <c r="D11" s="52">
        <f>'[1]NOVEMBRO-2024'!E11</f>
        <v>264560496.32000002</v>
      </c>
      <c r="E11" s="53">
        <f>D11+F11+G11+H11</f>
        <v>266667998.28000003</v>
      </c>
      <c r="F11" s="53">
        <v>0</v>
      </c>
      <c r="G11" s="53">
        <v>0</v>
      </c>
      <c r="H11" s="65">
        <v>2107501.96</v>
      </c>
      <c r="I11" s="69"/>
      <c r="J11" s="70"/>
      <c r="K11" s="58"/>
    </row>
    <row r="12" spans="1:11" s="56" customFormat="1" ht="20.25" customHeight="1" x14ac:dyDescent="0.25">
      <c r="A12" s="50" t="s">
        <v>26</v>
      </c>
      <c r="B12" s="38"/>
      <c r="C12" s="51" t="s">
        <v>27</v>
      </c>
      <c r="D12" s="52">
        <f>'[1]NOVEMBRO-2024'!E12</f>
        <v>10406781.949999999</v>
      </c>
      <c r="E12" s="53">
        <f t="shared" si="0"/>
        <v>10337956.84</v>
      </c>
      <c r="F12" s="53">
        <v>0</v>
      </c>
      <c r="G12" s="53">
        <v>0</v>
      </c>
      <c r="H12" s="64">
        <v>-68825.11</v>
      </c>
      <c r="I12" s="71"/>
      <c r="J12" s="66"/>
      <c r="K12" s="72"/>
    </row>
    <row r="13" spans="1:11" s="56" customFormat="1" ht="20.25" customHeight="1" x14ac:dyDescent="0.25">
      <c r="A13" s="50" t="s">
        <v>28</v>
      </c>
      <c r="B13" s="38"/>
      <c r="C13" s="51" t="s">
        <v>29</v>
      </c>
      <c r="D13" s="52">
        <f>'[1]NOVEMBRO-2024'!E13</f>
        <v>2.0463630789890885E-10</v>
      </c>
      <c r="E13" s="53">
        <f t="shared" si="0"/>
        <v>2.0463630789890885E-10</v>
      </c>
      <c r="F13" s="53">
        <v>0</v>
      </c>
      <c r="G13" s="53">
        <v>0</v>
      </c>
      <c r="H13" s="55">
        <v>0</v>
      </c>
      <c r="J13" s="66"/>
      <c r="K13" s="58"/>
    </row>
    <row r="14" spans="1:11" s="56" customFormat="1" ht="20.25" customHeight="1" x14ac:dyDescent="0.25">
      <c r="A14" s="50" t="s">
        <v>30</v>
      </c>
      <c r="B14" s="38"/>
      <c r="C14" s="51" t="s">
        <v>31</v>
      </c>
      <c r="D14" s="52">
        <f>'[1]NOVEMBRO-2024'!E14</f>
        <v>58363426.930000007</v>
      </c>
      <c r="E14" s="53">
        <f t="shared" si="0"/>
        <v>55879620.890000008</v>
      </c>
      <c r="F14" s="53">
        <v>0</v>
      </c>
      <c r="G14" s="53">
        <v>0</v>
      </c>
      <c r="H14" s="64">
        <v>-2483806.04</v>
      </c>
      <c r="J14" s="66"/>
      <c r="K14" s="58"/>
    </row>
    <row r="15" spans="1:11" s="56" customFormat="1" ht="20.25" customHeight="1" x14ac:dyDescent="0.25">
      <c r="A15" s="50" t="s">
        <v>32</v>
      </c>
      <c r="B15" s="38"/>
      <c r="C15" s="51" t="s">
        <v>33</v>
      </c>
      <c r="D15" s="52">
        <f>'[1]NOVEMBRO-2024'!E15</f>
        <v>20561622.919999998</v>
      </c>
      <c r="E15" s="53">
        <f t="shared" si="0"/>
        <v>20666308.919999998</v>
      </c>
      <c r="F15" s="53">
        <v>0</v>
      </c>
      <c r="G15" s="53">
        <v>0</v>
      </c>
      <c r="H15" s="65">
        <v>104686</v>
      </c>
      <c r="J15" s="66"/>
      <c r="K15" s="58"/>
    </row>
    <row r="16" spans="1:11" s="56" customFormat="1" ht="20.25" customHeight="1" x14ac:dyDescent="0.25">
      <c r="A16" s="50" t="s">
        <v>34</v>
      </c>
      <c r="B16" s="38"/>
      <c r="C16" s="51" t="s">
        <v>35</v>
      </c>
      <c r="D16" s="52">
        <f>'[1]NOVEMBRO-2024'!E16</f>
        <v>17811594.310000006</v>
      </c>
      <c r="E16" s="53">
        <f t="shared" si="0"/>
        <v>16958993.040000007</v>
      </c>
      <c r="F16" s="53">
        <v>0</v>
      </c>
      <c r="G16" s="53">
        <v>0</v>
      </c>
      <c r="H16" s="64">
        <v>-852601.27</v>
      </c>
      <c r="J16" s="66"/>
      <c r="K16" s="58"/>
    </row>
    <row r="17" spans="1:11" s="56" customFormat="1" ht="20.25" customHeight="1" x14ac:dyDescent="0.25">
      <c r="A17" s="50" t="s">
        <v>36</v>
      </c>
      <c r="B17" s="38"/>
      <c r="C17" s="51" t="s">
        <v>37</v>
      </c>
      <c r="D17" s="52">
        <f>'[1]NOVEMBRO-2024'!E17</f>
        <v>50810532.609999985</v>
      </c>
      <c r="E17" s="53">
        <f t="shared" si="0"/>
        <v>52398905.169999987</v>
      </c>
      <c r="F17" s="53">
        <v>0</v>
      </c>
      <c r="G17" s="53">
        <v>0</v>
      </c>
      <c r="H17" s="65">
        <v>1588372.56</v>
      </c>
      <c r="J17" s="66"/>
      <c r="K17" s="58"/>
    </row>
    <row r="18" spans="1:11" s="56" customFormat="1" ht="20.25" customHeight="1" x14ac:dyDescent="0.25">
      <c r="A18" s="50" t="s">
        <v>38</v>
      </c>
      <c r="B18" s="38"/>
      <c r="C18" s="51" t="s">
        <v>39</v>
      </c>
      <c r="D18" s="52">
        <f>'[1]NOVEMBRO-2024'!E18</f>
        <v>12468714.800000003</v>
      </c>
      <c r="E18" s="53">
        <f t="shared" si="0"/>
        <v>11988316.190000003</v>
      </c>
      <c r="F18" s="53">
        <v>0</v>
      </c>
      <c r="G18" s="53">
        <v>0</v>
      </c>
      <c r="H18" s="64">
        <v>-480398.61</v>
      </c>
      <c r="J18" s="66"/>
      <c r="K18" s="58"/>
    </row>
    <row r="19" spans="1:11" s="56" customFormat="1" ht="20.25" customHeight="1" x14ac:dyDescent="0.25">
      <c r="A19" s="50" t="s">
        <v>40</v>
      </c>
      <c r="B19" s="38"/>
      <c r="C19" s="51" t="s">
        <v>41</v>
      </c>
      <c r="D19" s="52">
        <f>'[1]NOVEMBRO-2024'!E19</f>
        <v>-1.4551915228366852E-10</v>
      </c>
      <c r="E19" s="73">
        <f t="shared" si="0"/>
        <v>-1.4551915228366852E-10</v>
      </c>
      <c r="F19" s="53">
        <v>0</v>
      </c>
      <c r="G19" s="53">
        <v>0</v>
      </c>
      <c r="H19" s="55">
        <v>0</v>
      </c>
      <c r="J19" s="66"/>
      <c r="K19" s="58"/>
    </row>
    <row r="20" spans="1:11" s="56" customFormat="1" ht="20.25" customHeight="1" x14ac:dyDescent="0.25">
      <c r="A20" s="50" t="s">
        <v>42</v>
      </c>
      <c r="B20" s="39"/>
      <c r="C20" s="51" t="s">
        <v>43</v>
      </c>
      <c r="D20" s="52">
        <f>'[1]NOVEMBRO-2024'!E20</f>
        <v>64448888.489999995</v>
      </c>
      <c r="E20" s="53">
        <f t="shared" si="0"/>
        <v>64558113.169999994</v>
      </c>
      <c r="F20" s="53">
        <v>0</v>
      </c>
      <c r="G20" s="53">
        <v>0</v>
      </c>
      <c r="H20" s="55">
        <v>109224.68</v>
      </c>
      <c r="J20" s="66"/>
      <c r="K20" s="58"/>
    </row>
    <row r="21" spans="1:11" s="56" customFormat="1" ht="20.25" customHeight="1" x14ac:dyDescent="0.25">
      <c r="A21" s="50" t="s">
        <v>16</v>
      </c>
      <c r="B21" s="31" t="s">
        <v>44</v>
      </c>
      <c r="C21" s="51" t="s">
        <v>45</v>
      </c>
      <c r="D21" s="52">
        <f>'[1]NOVEMBRO-2024'!E21</f>
        <v>3291559.5500000003</v>
      </c>
      <c r="E21" s="53">
        <f>D21+F21+G21+H21</f>
        <v>2923280.08</v>
      </c>
      <c r="F21" s="53">
        <v>0</v>
      </c>
      <c r="G21" s="54">
        <v>-389080.85</v>
      </c>
      <c r="H21" s="55">
        <v>20801.38</v>
      </c>
      <c r="J21" s="57"/>
    </row>
    <row r="22" spans="1:11" s="56" customFormat="1" ht="20.25" customHeight="1" x14ac:dyDescent="0.25">
      <c r="A22" s="50" t="s">
        <v>22</v>
      </c>
      <c r="B22" s="31" t="s">
        <v>46</v>
      </c>
      <c r="C22" s="51" t="s">
        <v>47</v>
      </c>
      <c r="D22" s="52">
        <f>'[1]NOVEMBRO-2024'!E22</f>
        <v>3012.4199999999996</v>
      </c>
      <c r="E22" s="53">
        <f>D22+F22+G22+H22</f>
        <v>0.79999999999979821</v>
      </c>
      <c r="F22" s="53">
        <v>0</v>
      </c>
      <c r="G22" s="54">
        <v>-3028.45</v>
      </c>
      <c r="H22" s="55">
        <v>16.829999999999998</v>
      </c>
      <c r="I22" s="58"/>
    </row>
    <row r="23" spans="1:11" s="56" customFormat="1" ht="20.25" customHeight="1" x14ac:dyDescent="0.25">
      <c r="A23" s="50" t="s">
        <v>22</v>
      </c>
      <c r="B23" s="38" t="s">
        <v>48</v>
      </c>
      <c r="C23" s="51" t="s">
        <v>23</v>
      </c>
      <c r="D23" s="52">
        <f>'[1]NOVEMBRO-2024'!E23</f>
        <v>1088303.1299999992</v>
      </c>
      <c r="E23" s="53">
        <f>D23+F23+G23+H23</f>
        <v>188690.31999999922</v>
      </c>
      <c r="F23" s="53">
        <v>182912.1</v>
      </c>
      <c r="G23" s="54">
        <v>-1084985.83</v>
      </c>
      <c r="H23" s="55">
        <v>2460.92</v>
      </c>
      <c r="I23" s="58"/>
    </row>
    <row r="24" spans="1:11" s="56" customFormat="1" ht="20.25" customHeight="1" x14ac:dyDescent="0.25">
      <c r="A24" s="50" t="s">
        <v>24</v>
      </c>
      <c r="B24" s="38"/>
      <c r="C24" s="51" t="s">
        <v>49</v>
      </c>
      <c r="D24" s="52">
        <f>'[1]NOVEMBRO-2024'!E24</f>
        <v>0</v>
      </c>
      <c r="E24" s="53">
        <v>0</v>
      </c>
      <c r="F24" s="53">
        <v>0</v>
      </c>
      <c r="G24" s="53">
        <v>0</v>
      </c>
      <c r="H24" s="74">
        <v>0</v>
      </c>
      <c r="I24" s="58"/>
    </row>
    <row r="25" spans="1:11" s="56" customFormat="1" ht="20.25" customHeight="1" x14ac:dyDescent="0.25">
      <c r="A25" s="50" t="s">
        <v>50</v>
      </c>
      <c r="B25" s="38" t="s">
        <v>10</v>
      </c>
      <c r="C25" s="75" t="s">
        <v>51</v>
      </c>
      <c r="D25" s="76">
        <f>'[1]NOVEMBRO-2024'!E25</f>
        <v>18953189.770000003</v>
      </c>
      <c r="E25" s="53">
        <f>D25+F25+G25+H25</f>
        <v>26035270.900000002</v>
      </c>
      <c r="F25" s="53">
        <v>7000000</v>
      </c>
      <c r="G25" s="53">
        <v>0</v>
      </c>
      <c r="H25" s="55">
        <v>82081.13</v>
      </c>
      <c r="I25" s="77"/>
    </row>
    <row r="26" spans="1:11" s="56" customFormat="1" ht="20.25" customHeight="1" thickBot="1" x14ac:dyDescent="0.3">
      <c r="A26" s="78" t="s">
        <v>52</v>
      </c>
      <c r="B26" s="40"/>
      <c r="C26" s="79" t="s">
        <v>53</v>
      </c>
      <c r="D26" s="80">
        <f>'[1]NOVEMBRO-2024'!E26</f>
        <v>3339920.9899999998</v>
      </c>
      <c r="E26" s="81">
        <f>D26+F26+G26+H26</f>
        <v>7333454.169999999</v>
      </c>
      <c r="F26" s="81">
        <v>4022071.12</v>
      </c>
      <c r="G26" s="81">
        <v>0</v>
      </c>
      <c r="H26" s="82">
        <v>-28537.94</v>
      </c>
      <c r="I26" s="58"/>
    </row>
    <row r="27" spans="1:11" s="56" customFormat="1" ht="20.25" customHeight="1" x14ac:dyDescent="0.25">
      <c r="A27" s="59" t="s">
        <v>54</v>
      </c>
      <c r="B27" s="41" t="s">
        <v>55</v>
      </c>
      <c r="C27" s="83" t="s">
        <v>56</v>
      </c>
      <c r="D27" s="84">
        <f>'[1]NOVEMBRO-2024'!E27</f>
        <v>21166336.15000001</v>
      </c>
      <c r="E27" s="85">
        <f>D27+F27+G27+H27</f>
        <v>21208035.640000008</v>
      </c>
      <c r="F27" s="84">
        <v>0</v>
      </c>
      <c r="G27" s="84">
        <v>0</v>
      </c>
      <c r="H27" s="86">
        <v>41699.49</v>
      </c>
      <c r="I27" s="58"/>
    </row>
    <row r="28" spans="1:11" s="56" customFormat="1" ht="20.25" customHeight="1" x14ac:dyDescent="0.25">
      <c r="A28" s="50" t="s">
        <v>57</v>
      </c>
      <c r="B28" s="42"/>
      <c r="C28" s="87" t="s">
        <v>58</v>
      </c>
      <c r="D28" s="52">
        <f>'[1]NOVEMBRO-2024'!E28</f>
        <v>69573558.640000015</v>
      </c>
      <c r="E28" s="53">
        <f t="shared" si="0"/>
        <v>70055378.100000009</v>
      </c>
      <c r="F28" s="76">
        <v>0</v>
      </c>
      <c r="G28" s="76">
        <v>0</v>
      </c>
      <c r="H28" s="55">
        <v>481819.46</v>
      </c>
      <c r="I28" s="58"/>
    </row>
    <row r="29" spans="1:11" s="56" customFormat="1" ht="20.25" customHeight="1" x14ac:dyDescent="0.25">
      <c r="A29" s="50" t="s">
        <v>59</v>
      </c>
      <c r="B29" s="42"/>
      <c r="C29" s="87" t="s">
        <v>60</v>
      </c>
      <c r="D29" s="52">
        <f>'[1]NOVEMBRO-2024'!E29</f>
        <v>11433127.139999997</v>
      </c>
      <c r="E29" s="53">
        <f t="shared" si="0"/>
        <v>11093553.769999998</v>
      </c>
      <c r="F29" s="76">
        <v>0</v>
      </c>
      <c r="G29" s="76">
        <v>0</v>
      </c>
      <c r="H29" s="64">
        <v>-339573.37</v>
      </c>
      <c r="I29" s="58"/>
    </row>
    <row r="30" spans="1:11" s="56" customFormat="1" ht="20.25" customHeight="1" x14ac:dyDescent="0.25">
      <c r="A30" s="50" t="s">
        <v>61</v>
      </c>
      <c r="B30" s="42"/>
      <c r="C30" s="87" t="s">
        <v>62</v>
      </c>
      <c r="D30" s="52">
        <f>'[1]NOVEMBRO-2024'!E30</f>
        <v>9716775.5099999979</v>
      </c>
      <c r="E30" s="53">
        <f t="shared" si="0"/>
        <v>9297655.3599999975</v>
      </c>
      <c r="F30" s="53">
        <v>0</v>
      </c>
      <c r="G30" s="76">
        <v>0</v>
      </c>
      <c r="H30" s="64">
        <v>-419120.15</v>
      </c>
      <c r="I30" s="58"/>
    </row>
    <row r="31" spans="1:11" s="56" customFormat="1" ht="20.25" customHeight="1" x14ac:dyDescent="0.25">
      <c r="A31" s="50" t="s">
        <v>63</v>
      </c>
      <c r="B31" s="42"/>
      <c r="C31" s="88" t="s">
        <v>64</v>
      </c>
      <c r="D31" s="52">
        <f>'[1]NOVEMBRO-2024'!E31</f>
        <v>12711073.739999993</v>
      </c>
      <c r="E31" s="53">
        <f t="shared" si="0"/>
        <v>-7.5233401730656624E-9</v>
      </c>
      <c r="F31" s="53">
        <v>0</v>
      </c>
      <c r="G31" s="54">
        <v>-12644052.32</v>
      </c>
      <c r="H31" s="64">
        <v>-67021.42</v>
      </c>
      <c r="I31" s="58"/>
    </row>
    <row r="32" spans="1:11" s="56" customFormat="1" ht="20.25" customHeight="1" x14ac:dyDescent="0.25">
      <c r="A32" s="50" t="s">
        <v>65</v>
      </c>
      <c r="B32" s="42"/>
      <c r="C32" s="87" t="s">
        <v>66</v>
      </c>
      <c r="D32" s="52">
        <f>'[1]NOVEMBRO-2024'!E32</f>
        <v>13579388.609999998</v>
      </c>
      <c r="E32" s="53">
        <f t="shared" si="0"/>
        <v>12975588.149999999</v>
      </c>
      <c r="F32" s="76">
        <v>0</v>
      </c>
      <c r="G32" s="53">
        <v>0</v>
      </c>
      <c r="H32" s="64">
        <v>-603800.46</v>
      </c>
      <c r="I32" s="58"/>
      <c r="J32" s="71"/>
    </row>
    <row r="33" spans="1:11" s="56" customFormat="1" ht="20.25" customHeight="1" x14ac:dyDescent="0.25">
      <c r="A33" s="50" t="s">
        <v>67</v>
      </c>
      <c r="B33" s="42"/>
      <c r="C33" s="87" t="s">
        <v>68</v>
      </c>
      <c r="D33" s="52">
        <f>'[1]NOVEMBRO-2024'!E33</f>
        <v>23414182.080000002</v>
      </c>
      <c r="E33" s="53">
        <f t="shared" si="0"/>
        <v>33915868.540000007</v>
      </c>
      <c r="F33" s="76">
        <v>11144052.32</v>
      </c>
      <c r="G33" s="53">
        <v>0</v>
      </c>
      <c r="H33" s="64">
        <v>-642365.86</v>
      </c>
      <c r="I33" s="89"/>
      <c r="J33" s="70"/>
    </row>
    <row r="34" spans="1:11" s="56" customFormat="1" ht="20.25" customHeight="1" x14ac:dyDescent="0.25">
      <c r="A34" s="50" t="s">
        <v>69</v>
      </c>
      <c r="B34" s="42"/>
      <c r="C34" s="87" t="s">
        <v>70</v>
      </c>
      <c r="D34" s="52">
        <f>'[1]NOVEMBRO-2024'!E34</f>
        <v>22710774.739999998</v>
      </c>
      <c r="E34" s="53">
        <f t="shared" si="0"/>
        <v>23711058.979999997</v>
      </c>
      <c r="F34" s="53">
        <v>0</v>
      </c>
      <c r="G34" s="76">
        <v>0</v>
      </c>
      <c r="H34" s="65">
        <v>1000284.24</v>
      </c>
      <c r="I34" s="89" t="s">
        <v>71</v>
      </c>
      <c r="J34" s="68"/>
    </row>
    <row r="35" spans="1:11" s="56" customFormat="1" ht="20.25" customHeight="1" x14ac:dyDescent="0.25">
      <c r="A35" s="50" t="s">
        <v>72</v>
      </c>
      <c r="B35" s="42"/>
      <c r="C35" s="87" t="s">
        <v>73</v>
      </c>
      <c r="D35" s="52">
        <f>'[1]NOVEMBRO-2024'!E35</f>
        <v>69640596.669999972</v>
      </c>
      <c r="E35" s="53">
        <f t="shared" si="0"/>
        <v>74063548.49999997</v>
      </c>
      <c r="F35" s="53">
        <v>3820832.33</v>
      </c>
      <c r="G35" s="76">
        <v>0</v>
      </c>
      <c r="H35" s="55">
        <v>602119.5</v>
      </c>
      <c r="I35" s="89"/>
      <c r="J35" s="68"/>
    </row>
    <row r="36" spans="1:11" s="56" customFormat="1" ht="20.25" customHeight="1" x14ac:dyDescent="0.25">
      <c r="A36" s="50" t="s">
        <v>74</v>
      </c>
      <c r="B36" s="42"/>
      <c r="C36" s="87" t="s">
        <v>75</v>
      </c>
      <c r="D36" s="52">
        <f>'[1]NOVEMBRO-2024'!E36</f>
        <v>-1.1095835361629725E-10</v>
      </c>
      <c r="E36" s="53">
        <f t="shared" si="0"/>
        <v>-1.1095835361629725E-10</v>
      </c>
      <c r="F36" s="53">
        <v>0</v>
      </c>
      <c r="G36" s="53">
        <v>0</v>
      </c>
      <c r="H36" s="55">
        <v>0</v>
      </c>
      <c r="I36" s="89"/>
      <c r="J36" s="68"/>
      <c r="K36" s="90"/>
    </row>
    <row r="37" spans="1:11" s="56" customFormat="1" ht="20.25" customHeight="1" x14ac:dyDescent="0.25">
      <c r="A37" s="50" t="s">
        <v>76</v>
      </c>
      <c r="B37" s="42"/>
      <c r="C37" s="87" t="s">
        <v>77</v>
      </c>
      <c r="D37" s="52">
        <f>'[1]NOVEMBRO-2024'!E37</f>
        <v>2917914.8599999994</v>
      </c>
      <c r="E37" s="53">
        <f t="shared" si="0"/>
        <v>2625833.5599999977</v>
      </c>
      <c r="F37" s="53">
        <v>14477245.65</v>
      </c>
      <c r="G37" s="54">
        <v>-14820832.33</v>
      </c>
      <c r="H37" s="91">
        <v>51505.38</v>
      </c>
      <c r="I37" s="89"/>
      <c r="J37" s="68"/>
    </row>
    <row r="38" spans="1:11" s="56" customFormat="1" ht="20.25" customHeight="1" x14ac:dyDescent="0.25">
      <c r="A38" s="92" t="s">
        <v>78</v>
      </c>
      <c r="B38" s="42"/>
      <c r="C38" s="87" t="s">
        <v>79</v>
      </c>
      <c r="D38" s="76">
        <f>'[1]NOVEMBRO-2024'!E38</f>
        <v>4574346.37</v>
      </c>
      <c r="E38" s="53">
        <f t="shared" si="0"/>
        <v>4553567.9400000004</v>
      </c>
      <c r="F38" s="53">
        <v>0</v>
      </c>
      <c r="G38" s="53">
        <v>0</v>
      </c>
      <c r="H38" s="93">
        <v>-20778.43</v>
      </c>
      <c r="I38" s="89"/>
      <c r="J38" s="68"/>
    </row>
    <row r="39" spans="1:11" s="56" customFormat="1" ht="20.25" customHeight="1" thickBot="1" x14ac:dyDescent="0.3">
      <c r="A39" s="32" t="s">
        <v>80</v>
      </c>
      <c r="B39" s="43"/>
      <c r="C39" s="94" t="s">
        <v>81</v>
      </c>
      <c r="D39" s="80">
        <f>0</f>
        <v>0</v>
      </c>
      <c r="E39" s="95">
        <f>D39+F39+G39+H39</f>
        <v>5498771.8399999999</v>
      </c>
      <c r="F39" s="81">
        <v>5500000</v>
      </c>
      <c r="G39" s="81">
        <v>0</v>
      </c>
      <c r="H39" s="96">
        <v>-1228.1600000000001</v>
      </c>
      <c r="I39" s="97"/>
      <c r="J39" s="68"/>
    </row>
    <row r="40" spans="1:11" s="56" customFormat="1" ht="20.25" customHeight="1" x14ac:dyDescent="0.25">
      <c r="A40" s="59" t="s">
        <v>82</v>
      </c>
      <c r="B40" s="37" t="s">
        <v>83</v>
      </c>
      <c r="C40" s="98" t="s">
        <v>84</v>
      </c>
      <c r="D40" s="84">
        <f>'[1]NOVEMBRO-2024'!E39</f>
        <v>6566841.9800000004</v>
      </c>
      <c r="E40" s="85">
        <f t="shared" si="0"/>
        <v>6457502.0600000005</v>
      </c>
      <c r="F40" s="85">
        <v>0</v>
      </c>
      <c r="G40" s="85">
        <v>0</v>
      </c>
      <c r="H40" s="99">
        <v>-109339.92</v>
      </c>
      <c r="I40" s="89"/>
      <c r="J40" s="68"/>
    </row>
    <row r="41" spans="1:11" s="56" customFormat="1" ht="20.25" customHeight="1" x14ac:dyDescent="0.25">
      <c r="A41" s="50" t="s">
        <v>85</v>
      </c>
      <c r="B41" s="38"/>
      <c r="C41" s="51" t="s">
        <v>86</v>
      </c>
      <c r="D41" s="52">
        <f>'[1]NOVEMBRO-2024'!E40</f>
        <v>14805183.359999998</v>
      </c>
      <c r="E41" s="53">
        <f t="shared" si="0"/>
        <v>14748328.809999997</v>
      </c>
      <c r="F41" s="53">
        <v>0</v>
      </c>
      <c r="G41" s="53">
        <v>0</v>
      </c>
      <c r="H41" s="64">
        <v>-56854.55</v>
      </c>
      <c r="I41" s="89"/>
      <c r="J41" s="57"/>
    </row>
    <row r="42" spans="1:11" s="56" customFormat="1" ht="20.25" customHeight="1" x14ac:dyDescent="0.25">
      <c r="A42" s="50" t="s">
        <v>87</v>
      </c>
      <c r="B42" s="38"/>
      <c r="C42" s="51" t="s">
        <v>88</v>
      </c>
      <c r="D42" s="52">
        <f>'[1]NOVEMBRO-2024'!E41</f>
        <v>601838.03</v>
      </c>
      <c r="E42" s="53">
        <f t="shared" si="0"/>
        <v>574248.29</v>
      </c>
      <c r="F42" s="53">
        <v>0</v>
      </c>
      <c r="G42" s="53">
        <v>0</v>
      </c>
      <c r="H42" s="64">
        <v>-27589.74</v>
      </c>
      <c r="I42" s="89"/>
      <c r="J42" s="57"/>
    </row>
    <row r="43" spans="1:11" s="56" customFormat="1" ht="18.2" customHeight="1" thickBot="1" x14ac:dyDescent="0.3">
      <c r="A43" s="78" t="s">
        <v>89</v>
      </c>
      <c r="B43" s="40"/>
      <c r="C43" s="100" t="s">
        <v>90</v>
      </c>
      <c r="D43" s="80">
        <f>'[1]NOVEMBRO-2024'!E42</f>
        <v>52532.849999999868</v>
      </c>
      <c r="E43" s="81">
        <f>D43+F43+G43+H43</f>
        <v>52971.569999999869</v>
      </c>
      <c r="F43" s="81">
        <v>0</v>
      </c>
      <c r="G43" s="81">
        <v>0</v>
      </c>
      <c r="H43" s="101">
        <v>438.72</v>
      </c>
      <c r="I43" s="102" t="s">
        <v>91</v>
      </c>
    </row>
    <row r="44" spans="1:11" s="56" customFormat="1" ht="20.25" customHeight="1" x14ac:dyDescent="0.25">
      <c r="A44" s="103" t="s">
        <v>92</v>
      </c>
      <c r="B44" s="37" t="s">
        <v>93</v>
      </c>
      <c r="C44" s="98" t="s">
        <v>94</v>
      </c>
      <c r="D44" s="84">
        <f>'[1]NOVEMBRO-2024'!E43</f>
        <v>4059552.5099999974</v>
      </c>
      <c r="E44" s="85">
        <f>D44+F44+G44+H44</f>
        <v>3854721.0499999975</v>
      </c>
      <c r="F44" s="85">
        <v>0</v>
      </c>
      <c r="G44" s="85">
        <v>0</v>
      </c>
      <c r="H44" s="104">
        <v>-204831.46</v>
      </c>
      <c r="I44" s="89"/>
      <c r="J44" s="70"/>
    </row>
    <row r="45" spans="1:11" s="56" customFormat="1" ht="20.25" customHeight="1" x14ac:dyDescent="0.25">
      <c r="A45" s="50" t="s">
        <v>95</v>
      </c>
      <c r="B45" s="38"/>
      <c r="C45" s="51" t="s">
        <v>96</v>
      </c>
      <c r="D45" s="52">
        <f>'[1]NOVEMBRO-2024'!E44</f>
        <v>-2.6079760573338717E-10</v>
      </c>
      <c r="E45" s="53">
        <f>D45+F45+G45+H45</f>
        <v>-2.6079760573338717E-10</v>
      </c>
      <c r="F45" s="53">
        <v>0</v>
      </c>
      <c r="G45" s="53">
        <v>0</v>
      </c>
      <c r="H45" s="105">
        <v>0</v>
      </c>
      <c r="I45" s="89"/>
      <c r="J45" s="90"/>
    </row>
    <row r="46" spans="1:11" s="56" customFormat="1" ht="20.25" customHeight="1" x14ac:dyDescent="0.25">
      <c r="A46" s="50" t="s">
        <v>97</v>
      </c>
      <c r="B46" s="38"/>
      <c r="C46" s="51" t="s">
        <v>98</v>
      </c>
      <c r="D46" s="52">
        <f>'[1]NOVEMBRO-2024'!E45</f>
        <v>32498343.579999994</v>
      </c>
      <c r="E46" s="53">
        <f>D46+F46+G46+H46</f>
        <v>32603270.079999994</v>
      </c>
      <c r="F46" s="53">
        <v>0</v>
      </c>
      <c r="G46" s="53">
        <v>0</v>
      </c>
      <c r="H46" s="106">
        <v>104926.5</v>
      </c>
      <c r="I46" s="89"/>
    </row>
    <row r="47" spans="1:11" s="56" customFormat="1" ht="20.25" customHeight="1" x14ac:dyDescent="0.25">
      <c r="A47" s="50" t="s">
        <v>99</v>
      </c>
      <c r="B47" s="38"/>
      <c r="C47" s="51" t="s">
        <v>100</v>
      </c>
      <c r="D47" s="52">
        <f>'[1]NOVEMBRO-2024'!E46</f>
        <v>4041284.8100000024</v>
      </c>
      <c r="E47" s="53">
        <f t="shared" si="0"/>
        <v>2.459273673593998E-9</v>
      </c>
      <c r="F47" s="53">
        <v>0</v>
      </c>
      <c r="G47" s="54">
        <v>-4092560.17</v>
      </c>
      <c r="H47" s="106">
        <v>51275.360000000001</v>
      </c>
      <c r="I47" s="89"/>
    </row>
    <row r="48" spans="1:11" s="56" customFormat="1" ht="20.25" customHeight="1" x14ac:dyDescent="0.25">
      <c r="A48" s="50" t="s">
        <v>101</v>
      </c>
      <c r="B48" s="38"/>
      <c r="C48" s="51" t="s">
        <v>102</v>
      </c>
      <c r="D48" s="52">
        <f>'[1]NOVEMBRO-2024'!E47</f>
        <v>0</v>
      </c>
      <c r="E48" s="53">
        <f>0</f>
        <v>0</v>
      </c>
      <c r="F48" s="53">
        <v>0</v>
      </c>
      <c r="G48" s="53">
        <v>0</v>
      </c>
      <c r="H48" s="106">
        <v>0</v>
      </c>
      <c r="I48" s="89"/>
    </row>
    <row r="49" spans="1:9" s="56" customFormat="1" ht="20.25" customHeight="1" x14ac:dyDescent="0.25">
      <c r="A49" s="50" t="s">
        <v>103</v>
      </c>
      <c r="B49" s="38"/>
      <c r="C49" s="51" t="s">
        <v>104</v>
      </c>
      <c r="D49" s="52">
        <f>'[1]NOVEMBRO-2024'!E48</f>
        <v>771113.28999999911</v>
      </c>
      <c r="E49" s="53">
        <f>D49+F49+G49+H49</f>
        <v>777919.97999999905</v>
      </c>
      <c r="F49" s="76">
        <v>0</v>
      </c>
      <c r="G49" s="53">
        <v>0</v>
      </c>
      <c r="H49" s="105">
        <v>6806.69</v>
      </c>
      <c r="I49" s="102"/>
    </row>
    <row r="50" spans="1:9" s="56" customFormat="1" ht="20.25" customHeight="1" x14ac:dyDescent="0.25">
      <c r="A50" s="50" t="s">
        <v>105</v>
      </c>
      <c r="B50" s="38"/>
      <c r="C50" s="51" t="s">
        <v>106</v>
      </c>
      <c r="D50" s="52">
        <f>'[1]NOVEMBRO-2024'!E49</f>
        <v>11140870.27</v>
      </c>
      <c r="E50" s="53">
        <f>D50+F50+G50+H50</f>
        <v>11089370.27</v>
      </c>
      <c r="F50" s="76">
        <v>0</v>
      </c>
      <c r="G50" s="76">
        <v>0</v>
      </c>
      <c r="H50" s="107">
        <v>-51500</v>
      </c>
    </row>
    <row r="51" spans="1:9" s="56" customFormat="1" ht="20.25" customHeight="1" thickBot="1" x14ac:dyDescent="0.3">
      <c r="A51" s="78" t="s">
        <v>107</v>
      </c>
      <c r="B51" s="40"/>
      <c r="C51" s="100" t="s">
        <v>108</v>
      </c>
      <c r="D51" s="108">
        <f>'[1]NOVEMBRO-2024'!E50</f>
        <v>1641247.1599999997</v>
      </c>
      <c r="E51" s="81">
        <f>D51+F51+G51+H51</f>
        <v>5608423.3700000001</v>
      </c>
      <c r="F51" s="108">
        <v>4092560.17</v>
      </c>
      <c r="G51" s="108">
        <v>0</v>
      </c>
      <c r="H51" s="109">
        <v>-125383.96</v>
      </c>
      <c r="I51" s="102"/>
    </row>
    <row r="52" spans="1:9" s="56" customFormat="1" ht="20.25" customHeight="1" thickBot="1" x14ac:dyDescent="0.3">
      <c r="A52" s="110" t="s">
        <v>109</v>
      </c>
      <c r="B52" s="111" t="s">
        <v>110</v>
      </c>
      <c r="C52" s="112" t="s">
        <v>111</v>
      </c>
      <c r="D52" s="113">
        <f>'[1]NOVEMBRO-2024'!E51</f>
        <v>36098616.460000008</v>
      </c>
      <c r="E52" s="114">
        <f>D52+F52+G52+H52</f>
        <v>36410334.190000005</v>
      </c>
      <c r="F52" s="114">
        <v>0</v>
      </c>
      <c r="G52" s="114">
        <v>0</v>
      </c>
      <c r="H52" s="115">
        <v>311717.73</v>
      </c>
      <c r="I52" s="102"/>
    </row>
    <row r="53" spans="1:9" s="56" customFormat="1" ht="20.25" customHeight="1" x14ac:dyDescent="0.25">
      <c r="A53" s="103" t="s">
        <v>112</v>
      </c>
      <c r="B53" s="116" t="s">
        <v>113</v>
      </c>
      <c r="C53" s="117" t="s">
        <v>114</v>
      </c>
      <c r="D53" s="113">
        <f>'[1]NOVEMBRO-2024'!E52</f>
        <v>9056016.8000000007</v>
      </c>
      <c r="E53" s="85">
        <f>D53+F53+G53+H53</f>
        <v>8628647.75</v>
      </c>
      <c r="F53" s="61">
        <v>0</v>
      </c>
      <c r="G53" s="61">
        <v>0</v>
      </c>
      <c r="H53" s="118">
        <v>-427369.05</v>
      </c>
      <c r="I53" s="102"/>
    </row>
    <row r="54" spans="1:9" s="56" customFormat="1" ht="20.25" customHeight="1" x14ac:dyDescent="0.25">
      <c r="A54" s="50" t="s">
        <v>115</v>
      </c>
      <c r="B54" s="38"/>
      <c r="C54" s="119" t="s">
        <v>116</v>
      </c>
      <c r="D54" s="76">
        <f>'[1]NOVEMBRO-2024'!E53</f>
        <v>5888181.9500000002</v>
      </c>
      <c r="E54" s="53">
        <f t="shared" ref="E54" si="1">D54+F54+G54+H54</f>
        <v>5942015.6600000001</v>
      </c>
      <c r="F54" s="53">
        <v>0</v>
      </c>
      <c r="G54" s="53">
        <v>0</v>
      </c>
      <c r="H54" s="120">
        <v>53833.71</v>
      </c>
      <c r="I54" s="102"/>
    </row>
    <row r="55" spans="1:9" s="56" customFormat="1" ht="20.25" customHeight="1" thickBot="1" x14ac:dyDescent="0.3">
      <c r="A55" s="92" t="s">
        <v>117</v>
      </c>
      <c r="B55" s="39"/>
      <c r="C55" s="121" t="s">
        <v>118</v>
      </c>
      <c r="D55" s="122">
        <f>'[1]NOVEMBRO-2024'!E54</f>
        <v>3503287.93</v>
      </c>
      <c r="E55" s="123">
        <f>D55+F55+G55+H55</f>
        <v>3506797.6500000004</v>
      </c>
      <c r="F55" s="123">
        <v>0</v>
      </c>
      <c r="G55" s="123">
        <v>0</v>
      </c>
      <c r="H55" s="124">
        <v>3509.72</v>
      </c>
      <c r="I55" s="102"/>
    </row>
    <row r="56" spans="1:9" ht="24" customHeight="1" thickBot="1" x14ac:dyDescent="0.3">
      <c r="A56" s="44" t="s">
        <v>119</v>
      </c>
      <c r="B56" s="45"/>
      <c r="C56" s="46"/>
      <c r="D56" s="10">
        <f>SUM(D4:D55)</f>
        <v>1362095952.5899994</v>
      </c>
      <c r="E56" s="11">
        <f>SUM(E4:E55)</f>
        <v>1371656451.2599995</v>
      </c>
      <c r="F56" s="12">
        <f>SUM(F4:F55)</f>
        <v>63293548.859999999</v>
      </c>
      <c r="G56" s="13">
        <f>SUM(G4:G55)</f>
        <v>-49223029.960000001</v>
      </c>
      <c r="H56" s="14">
        <f>SUM(H4:H55)</f>
        <v>-4510020.2299999995</v>
      </c>
      <c r="I56" s="9"/>
    </row>
    <row r="57" spans="1:9" ht="20.25" customHeight="1" x14ac:dyDescent="0.25">
      <c r="A57" s="47"/>
      <c r="B57" s="47"/>
      <c r="C57" s="47"/>
      <c r="D57" s="47"/>
      <c r="E57" s="47"/>
      <c r="F57" s="47"/>
      <c r="G57" s="47"/>
      <c r="H57" s="47"/>
      <c r="I57" s="9"/>
    </row>
    <row r="58" spans="1:9" ht="20.25" customHeight="1" x14ac:dyDescent="0.25">
      <c r="A58" s="33" t="s">
        <v>120</v>
      </c>
      <c r="B58" s="33"/>
      <c r="F58" s="34" t="s">
        <v>121</v>
      </c>
      <c r="G58" s="34"/>
      <c r="H58" s="34"/>
      <c r="I58" s="9"/>
    </row>
    <row r="59" spans="1:9" ht="20.25" customHeight="1" x14ac:dyDescent="0.25">
      <c r="A59" s="15"/>
      <c r="B59" s="15"/>
      <c r="F59" s="16"/>
      <c r="G59" s="16"/>
      <c r="H59" s="16"/>
      <c r="I59" s="9"/>
    </row>
    <row r="60" spans="1:9" ht="18.75" customHeight="1" x14ac:dyDescent="0.25">
      <c r="A60" s="47" t="s">
        <v>122</v>
      </c>
      <c r="B60" s="47"/>
      <c r="F60" s="16"/>
      <c r="G60" s="16"/>
      <c r="H60" s="16"/>
      <c r="I60" s="9"/>
    </row>
    <row r="61" spans="1:9" ht="20.25" customHeight="1" x14ac:dyDescent="0.25">
      <c r="A61" s="36" t="s">
        <v>123</v>
      </c>
      <c r="B61" s="36"/>
      <c r="F61" s="16"/>
      <c r="G61" s="16"/>
      <c r="H61" s="16"/>
      <c r="I61" s="9"/>
    </row>
    <row r="62" spans="1:9" ht="16.5" customHeight="1" x14ac:dyDescent="0.25">
      <c r="A62" s="47" t="s">
        <v>124</v>
      </c>
      <c r="B62" s="47"/>
      <c r="C62" s="16"/>
      <c r="D62" s="16"/>
      <c r="E62" s="16"/>
      <c r="F62" s="16"/>
      <c r="G62" s="16"/>
      <c r="H62" s="16"/>
      <c r="I62" s="9"/>
    </row>
    <row r="63" spans="1:9" ht="20.25" customHeight="1" x14ac:dyDescent="0.25">
      <c r="C63" s="1" t="s">
        <v>125</v>
      </c>
      <c r="E63" s="8"/>
      <c r="F63" s="8"/>
      <c r="G63" s="16"/>
      <c r="H63" s="16"/>
      <c r="I63" s="9"/>
    </row>
    <row r="64" spans="1:9" ht="15" customHeight="1" x14ac:dyDescent="0.25">
      <c r="B64" s="17"/>
      <c r="C64" s="18" t="s">
        <v>122</v>
      </c>
      <c r="D64" s="17"/>
      <c r="E64" s="17"/>
      <c r="F64" s="17"/>
      <c r="G64" s="17"/>
      <c r="H64" s="17"/>
      <c r="I64" s="9"/>
    </row>
    <row r="65" spans="1:9" ht="14.25" customHeight="1" x14ac:dyDescent="0.25">
      <c r="A65" s="2"/>
      <c r="B65" s="2"/>
      <c r="C65" s="19" t="s">
        <v>126</v>
      </c>
      <c r="D65" s="19"/>
      <c r="E65" s="19"/>
      <c r="F65" s="20"/>
      <c r="G65" s="20"/>
      <c r="H65" s="20"/>
      <c r="I65" s="9"/>
    </row>
    <row r="66" spans="1:9" ht="17.25" customHeight="1" x14ac:dyDescent="0.25">
      <c r="A66" s="17"/>
      <c r="B66" s="17"/>
      <c r="C66" s="18" t="s">
        <v>127</v>
      </c>
      <c r="D66" s="17"/>
      <c r="E66" s="17"/>
      <c r="F66" s="17"/>
      <c r="G66" s="17"/>
      <c r="H66" s="17"/>
      <c r="I66" s="9"/>
    </row>
    <row r="67" spans="1:9" ht="15.75" customHeight="1" x14ac:dyDescent="0.25">
      <c r="A67" s="7"/>
      <c r="B67" s="7"/>
      <c r="C67" s="7" t="s">
        <v>128</v>
      </c>
      <c r="D67" s="7"/>
      <c r="E67" s="7"/>
      <c r="F67" s="7"/>
    </row>
    <row r="68" spans="1:9" ht="20.25" customHeight="1" x14ac:dyDescent="0.25">
      <c r="D68" s="48"/>
      <c r="E68" s="48"/>
      <c r="F68" s="48"/>
      <c r="G68" s="48"/>
      <c r="H68" s="48"/>
      <c r="I68" s="21"/>
    </row>
    <row r="69" spans="1:9" ht="15" customHeight="1" x14ac:dyDescent="0.25">
      <c r="A69" s="49"/>
      <c r="B69" s="49"/>
      <c r="C69" s="22"/>
      <c r="D69" s="48"/>
      <c r="E69" s="48"/>
      <c r="F69" s="48"/>
      <c r="G69" s="48"/>
      <c r="H69" s="48"/>
      <c r="I69" s="23"/>
    </row>
    <row r="70" spans="1:9" ht="13.5" customHeight="1" x14ac:dyDescent="0.25">
      <c r="A70" s="22"/>
      <c r="B70" s="22"/>
      <c r="C70" s="22"/>
      <c r="D70" s="24"/>
      <c r="E70" s="25"/>
      <c r="F70" s="25"/>
      <c r="G70" s="25"/>
      <c r="H70" s="25"/>
    </row>
    <row r="71" spans="1:9" ht="12" customHeight="1" x14ac:dyDescent="0.25">
      <c r="A71" s="22"/>
      <c r="B71" s="22"/>
      <c r="C71" s="26"/>
      <c r="D71" s="27"/>
      <c r="E71" s="27"/>
      <c r="F71" s="27"/>
      <c r="G71" s="27"/>
      <c r="H71" s="27"/>
      <c r="I71" s="28"/>
    </row>
    <row r="72" spans="1:9" ht="20.25" customHeight="1" x14ac:dyDescent="0.25">
      <c r="D72" s="27"/>
      <c r="E72" s="29"/>
      <c r="F72" s="27"/>
      <c r="G72" s="27"/>
      <c r="H72" s="27"/>
    </row>
    <row r="73" spans="1:9" ht="20.25" customHeight="1" x14ac:dyDescent="0.25">
      <c r="D73" s="24"/>
      <c r="E73" s="25"/>
      <c r="F73" s="25"/>
      <c r="G73" s="25"/>
      <c r="H73" s="25"/>
    </row>
    <row r="74" spans="1:9" ht="20.25" customHeight="1" x14ac:dyDescent="0.25">
      <c r="C74" s="30"/>
      <c r="D74" s="24"/>
      <c r="E74" s="25"/>
      <c r="F74" s="25"/>
      <c r="G74" s="25"/>
      <c r="H74" s="25"/>
    </row>
    <row r="78" spans="1:9" ht="20.25" customHeight="1" x14ac:dyDescent="0.25">
      <c r="C78" s="30"/>
    </row>
  </sheetData>
  <mergeCells count="18">
    <mergeCell ref="A60:B60"/>
    <mergeCell ref="A61:B61"/>
    <mergeCell ref="A62:B62"/>
    <mergeCell ref="D68:H69"/>
    <mergeCell ref="A69:B69"/>
    <mergeCell ref="A58:B58"/>
    <mergeCell ref="F58:H58"/>
    <mergeCell ref="A1:H1"/>
    <mergeCell ref="A2:H2"/>
    <mergeCell ref="B4:B20"/>
    <mergeCell ref="B23:B24"/>
    <mergeCell ref="B25:B26"/>
    <mergeCell ref="B27:B39"/>
    <mergeCell ref="B40:B43"/>
    <mergeCell ref="B44:B51"/>
    <mergeCell ref="B53:B55"/>
    <mergeCell ref="A56:C56"/>
    <mergeCell ref="A57:H57"/>
  </mergeCells>
  <printOptions horizontalCentered="1"/>
  <pageMargins left="0.51181102362204722" right="0.51181102362204722" top="1.3779527559055118" bottom="0.78740157480314965" header="0.31496062992125984" footer="0.31496062992125984"/>
  <pageSetup paperSize="9" scale="56" orientation="landscape" horizontalDpi="4294967295" verticalDpi="4294967295" r:id="rId1"/>
  <headerFooter>
    <oddHeader>&amp;C&amp;G
PREFEITURA MUNICIPAL DE BOA VISTA
REGIME DE PREVIDÊNCIA SOCIAL DOS SERVIDORES 
PÚBLICOS DO MUNICÍPIO DE BOA VISTA - PRESSEM</oddHeader>
  </headerFooter>
  <rowBreaks count="1" manualBreakCount="1">
    <brk id="39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DEZEMBRO-2024</vt:lpstr>
      <vt:lpstr>'DEZEMBRO-2024'!Area_de_impressao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Pressem 061</dc:creator>
  <cp:lastModifiedBy>gcrp2pressem@outlook.com</cp:lastModifiedBy>
  <cp:lastPrinted>2025-01-28T15:41:32Z</cp:lastPrinted>
  <dcterms:created xsi:type="dcterms:W3CDTF">2025-01-28T15:41:23Z</dcterms:created>
  <dcterms:modified xsi:type="dcterms:W3CDTF">2025-05-21T15:47:44Z</dcterms:modified>
</cp:coreProperties>
</file>