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\OneDrive\Documentos\"/>
    </mc:Choice>
  </mc:AlternateContent>
  <xr:revisionPtr revIDLastSave="0" documentId="13_ncr:1_{8A2E4EFB-CC55-47E2-B553-348AD01FDFD4}" xr6:coauthVersionLast="47" xr6:coauthVersionMax="47" xr10:uidLastSave="{00000000-0000-0000-0000-000000000000}"/>
  <bookViews>
    <workbookView xWindow="-120" yWindow="-120" windowWidth="24240" windowHeight="13020" xr2:uid="{DD05DB26-D347-4B87-A0E2-09D12F414227}"/>
  </bookViews>
  <sheets>
    <sheet name="JANEIRO-2025 " sheetId="1" r:id="rId1"/>
  </sheets>
  <externalReferences>
    <externalReference r:id="rId2"/>
  </externalReferences>
  <definedNames>
    <definedName name="_xlnm.Print_Area" localSheetId="0">'JANEIRO-2025 '!$A$1:$H$60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8" i="1"/>
  <c r="F48" i="1"/>
  <c r="D47" i="1"/>
  <c r="E47" i="1" s="1"/>
  <c r="D46" i="1"/>
  <c r="E46" i="1" s="1"/>
  <c r="D45" i="1"/>
  <c r="E45" i="1" s="1"/>
  <c r="E44" i="1"/>
  <c r="D44" i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E31" i="1"/>
  <c r="D31" i="1"/>
  <c r="D30" i="1"/>
  <c r="E30" i="1" s="1"/>
  <c r="D29" i="1"/>
  <c r="E29" i="1" s="1"/>
  <c r="D28" i="1"/>
  <c r="E28" i="1" s="1"/>
  <c r="D27" i="1"/>
  <c r="E27" i="1" s="1"/>
  <c r="E26" i="1"/>
  <c r="D26" i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E19" i="1"/>
  <c r="D19" i="1"/>
  <c r="D18" i="1"/>
  <c r="E18" i="1" s="1"/>
  <c r="E17" i="1"/>
  <c r="D17" i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E10" i="1"/>
  <c r="D10" i="1"/>
  <c r="D9" i="1"/>
  <c r="E9" i="1" s="1"/>
  <c r="D8" i="1"/>
  <c r="E8" i="1" s="1"/>
  <c r="D7" i="1"/>
  <c r="E7" i="1" s="1"/>
  <c r="D6" i="1"/>
  <c r="E6" i="1" s="1"/>
  <c r="D5" i="1"/>
  <c r="E5" i="1" s="1"/>
  <c r="D4" i="1"/>
  <c r="D48" i="1" l="1"/>
  <c r="E4" i="1"/>
  <c r="E48" i="1"/>
</calcChain>
</file>

<file path=xl/sharedStrings.xml><?xml version="1.0" encoding="utf-8"?>
<sst xmlns="http://schemas.openxmlformats.org/spreadsheetml/2006/main" count="120" uniqueCount="114">
  <si>
    <t>Composição da Carteira de Investimentos - JANEIRO/2025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</si>
  <si>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</si>
  <si>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</si>
  <si>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</si>
  <si>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</si>
  <si>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</si>
  <si>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</si>
  <si>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</si>
  <si>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</si>
  <si>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</si>
  <si>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</si>
  <si>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</si>
  <si>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</si>
  <si>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</si>
  <si>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</si>
  <si>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</si>
  <si>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</si>
  <si>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</si>
  <si>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</si>
  <si>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</si>
  <si>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</si>
  <si>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</si>
  <si>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</si>
  <si>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</si>
  <si>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</si>
  <si>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 xml:space="preserve">BB PREVIDENCIÁRIO RF REFERENCIADO DI LP PERFIL FIC FI </t>
  </si>
  <si>
    <t>14.091.645/0001-91</t>
  </si>
  <si>
    <t>BB PREVIDENCIÁRIO RENDA FIXA INFLAÇÃO CRÉDITO PRIVADO FI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</si>
  <si>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</si>
  <si>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</si>
  <si>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</si>
  <si>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</si>
  <si>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</si>
  <si>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</si>
  <si>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22.632.237/0001-28</t>
  </si>
  <si>
    <t>BB AÇÕES ESG GLOBAIS FIC DE FIA - BDR NÍVEL I</t>
  </si>
  <si>
    <t>07.882.792/0001-14</t>
  </si>
  <si>
    <t>BB AÇÕES SELEÇÃO FATORIAL FIC DE FI</t>
  </si>
  <si>
    <t>35.292.588/0001-89</t>
  </si>
  <si>
    <t>BB PREVIDENCIÁRIO RF ALOCAÇÃO ATIVA RETORNO TOTAL FIC DE FI</t>
  </si>
  <si>
    <t>3797-4/6101-8</t>
  </si>
  <si>
    <t xml:space="preserve">BB PREVIDENCIÁRIO RF IRF-M1 TP FIC FI </t>
  </si>
  <si>
    <t>3797-4/7023-8</t>
  </si>
  <si>
    <r>
      <t xml:space="preserve">BB PREVIDENCIÁRIO RF FLUXO FIC DE FI  </t>
    </r>
    <r>
      <rPr>
        <b/>
        <sz val="12"/>
        <rFont val="Calibri"/>
        <family val="2"/>
        <scheme val="minor"/>
      </rPr>
      <t>(Suprimentos de fundos)</t>
    </r>
  </si>
  <si>
    <t>3797-4/7917-0</t>
  </si>
  <si>
    <t>54.602.092/0001-09</t>
  </si>
  <si>
    <t>BB PREVIDENCIÁRIO RENDA FIXA TÍTULOS PÚBLICOS VÉRTICE 2026</t>
  </si>
  <si>
    <t>55.746.782/0001-02</t>
  </si>
  <si>
    <t xml:space="preserve">BB PREVIDENCIÁRIO RF TP VÉRTICE 2027 II 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</si>
  <si>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</si>
  <si>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</si>
  <si>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</si>
  <si>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</si>
  <si>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</si>
  <si>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</si>
  <si>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</si>
  <si>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</si>
  <si>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</si>
  <si>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14.507.699/0001-95</t>
  </si>
  <si>
    <t xml:space="preserve">FIC AÇÕES EXPERT VINCI VALOR RPPS  </t>
  </si>
  <si>
    <t>30.036.235/0001-02</t>
  </si>
  <si>
    <t>FI 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</si>
  <si>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</si>
  <si>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</si>
  <si>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</si>
  <si>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</si>
  <si>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</si>
  <si>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14.508.643/0001-55</t>
  </si>
  <si>
    <t>CAIXA FIC BRASIL DISPONIBILIDADES R</t>
  </si>
  <si>
    <t>50.642.114/0001-03</t>
  </si>
  <si>
    <t>FI BRASIL 2027 X TP RF</t>
  </si>
  <si>
    <t>56.208.863/0001-03</t>
  </si>
  <si>
    <t>FI CAIXA BRASIL ESPECIAL 2027 TP RF RL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</si>
  <si>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</si>
  <si>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</si>
  <si>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</si>
  <si>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</si>
  <si>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</si>
  <si>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</si>
  <si>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</si>
  <si>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</si>
  <si>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</si>
  <si>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 xml:space="preserve"> </t>
  </si>
  <si>
    <t>24.571.992/0001-75</t>
  </si>
  <si>
    <t>1352/49500-4</t>
  </si>
  <si>
    <t>ITAÚ AÇÕES DUNAMIS FIC RL</t>
  </si>
  <si>
    <t>21.838.150/0001-49</t>
  </si>
  <si>
    <t>ITAÚ INSTITUCIONAL ALOCAÇÃO DINÂMICA RF FICFI RL</t>
  </si>
  <si>
    <t>06.175.696/0001-73</t>
  </si>
  <si>
    <t>ITÁU SOBERANO RF SIMPLES FICFI</t>
  </si>
  <si>
    <t>50.302.776/0001-34</t>
  </si>
  <si>
    <t>ITAÚ ASSET NTN-B 2027 RENDA FIXA FI</t>
  </si>
  <si>
    <t>26.269.692/0001-61</t>
  </si>
  <si>
    <t>ITÁU PRIVATE MULTIMERCADO SP 500 BRL FICFI</t>
  </si>
  <si>
    <t>03.399.411/0001-90</t>
  </si>
  <si>
    <t>0522/432917-1</t>
  </si>
  <si>
    <t>BRADESCO FI RF REFERENCIADO DI PREMIUM</t>
  </si>
  <si>
    <t>02.097.252/0001-06</t>
  </si>
  <si>
    <t>0288/104898-1</t>
  </si>
  <si>
    <t>SAFRA MULTIDIVIDENDOS PB FICFIA</t>
  </si>
  <si>
    <t>20.441.483/0001-77</t>
  </si>
  <si>
    <t>SAFRA EXTRA BANCOS FIC RF CP</t>
  </si>
  <si>
    <t>56.225.663/0001-69</t>
  </si>
  <si>
    <t>SAFRA NTN-B 2026 CI RENDA FIXA RL</t>
  </si>
  <si>
    <t>SALDO TOTAL</t>
  </si>
  <si>
    <t>Elaborado por:</t>
  </si>
  <si>
    <t>Boa Vista, 13 de Fevereiro de 2025</t>
  </si>
  <si>
    <t>(Assinatura eletrônica)</t>
  </si>
  <si>
    <t>Odete Costa da Silva</t>
  </si>
  <si>
    <t xml:space="preserve">Auxiliar </t>
  </si>
  <si>
    <t>De Acordo:</t>
  </si>
  <si>
    <t>Adelaide Cristina Gomes de Azevedo</t>
  </si>
  <si>
    <t>Diretora de Administração e Finanças</t>
  </si>
  <si>
    <t>DAFI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</si>
</sst>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ED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44" fontId="4" fillId="3" borderId="8" xfId="2" applyNumberFormat="1" applyFont="1" applyFill="1" applyBorder="1" applyAlignment="1">
      <alignment horizontal="left" vertical="center" wrapText="1"/>
    </xf>
    <xf numFmtId="44" fontId="6" fillId="3" borderId="8" xfId="2" applyNumberFormat="1" applyFont="1" applyFill="1" applyBorder="1" applyAlignment="1">
      <alignment horizontal="left" vertical="center" wrapText="1"/>
    </xf>
    <xf numFmtId="44" fontId="6" fillId="3" borderId="9" xfId="1" applyNumberFormat="1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44" fontId="6" fillId="3" borderId="13" xfId="2" applyNumberFormat="1" applyFont="1" applyFill="1" applyBorder="1" applyAlignment="1">
      <alignment horizontal="left" vertical="center" wrapText="1"/>
    </xf>
    <xf numFmtId="44" fontId="6" fillId="3" borderId="14" xfId="1" applyNumberFormat="1" applyFont="1" applyFill="1" applyBorder="1" applyAlignment="1">
      <alignment vertical="center" wrapText="1"/>
    </xf>
    <xf numFmtId="44" fontId="7" fillId="3" borderId="13" xfId="2" applyNumberFormat="1" applyFont="1" applyFill="1" applyBorder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44" fontId="8" fillId="3" borderId="13" xfId="2" applyNumberFormat="1" applyFont="1" applyFill="1" applyBorder="1" applyAlignment="1">
      <alignment horizontal="left" vertical="center" wrapText="1"/>
    </xf>
    <xf numFmtId="43" fontId="4" fillId="0" borderId="0" xfId="1" applyFont="1" applyBorder="1" applyAlignment="1">
      <alignment vertical="center" wrapText="1"/>
    </xf>
    <xf numFmtId="0" fontId="4" fillId="0" borderId="0" xfId="1" applyNumberFormat="1" applyFont="1" applyBorder="1" applyAlignment="1">
      <alignment vertical="center" wrapText="1"/>
    </xf>
    <xf numFmtId="43" fontId="6" fillId="0" borderId="0" xfId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4" fontId="7" fillId="3" borderId="14" xfId="1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4" fillId="0" borderId="12" xfId="0" applyFont="1" applyBorder="1" applyAlignment="1">
      <alignment wrapText="1"/>
    </xf>
    <xf numFmtId="44" fontId="4" fillId="0" borderId="0" xfId="0" applyNumberFormat="1" applyFont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44" fontId="4" fillId="3" borderId="19" xfId="2" applyNumberFormat="1" applyFont="1" applyFill="1" applyBorder="1" applyAlignment="1">
      <alignment horizontal="left" vertical="center" wrapText="1"/>
    </xf>
    <xf numFmtId="44" fontId="6" fillId="3" borderId="19" xfId="2" applyNumberFormat="1" applyFont="1" applyFill="1" applyBorder="1" applyAlignment="1">
      <alignment horizontal="left" vertical="center" wrapText="1"/>
    </xf>
    <xf numFmtId="44" fontId="6" fillId="3" borderId="20" xfId="1" applyNumberFormat="1" applyFont="1" applyFill="1" applyBorder="1" applyAlignment="1">
      <alignment vertical="center" wrapText="1"/>
    </xf>
    <xf numFmtId="0" fontId="6" fillId="0" borderId="22" xfId="0" applyFont="1" applyBorder="1" applyAlignment="1">
      <alignment horizontal="left" vertical="center" wrapText="1"/>
    </xf>
    <xf numFmtId="44" fontId="6" fillId="0" borderId="23" xfId="2" applyNumberFormat="1" applyFont="1" applyFill="1" applyBorder="1" applyAlignment="1">
      <alignment horizontal="left" vertical="center" wrapText="1"/>
    </xf>
    <xf numFmtId="44" fontId="4" fillId="0" borderId="23" xfId="2" applyNumberFormat="1" applyFont="1" applyFill="1" applyBorder="1" applyAlignment="1">
      <alignment horizontal="left" vertical="center" wrapText="1"/>
    </xf>
    <xf numFmtId="44" fontId="4" fillId="3" borderId="23" xfId="2" applyNumberFormat="1" applyFont="1" applyFill="1" applyBorder="1" applyAlignment="1">
      <alignment horizontal="left" vertical="center" wrapText="1"/>
    </xf>
    <xf numFmtId="44" fontId="6" fillId="3" borderId="24" xfId="1" applyNumberFormat="1" applyFont="1" applyFill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/>
    </xf>
    <xf numFmtId="44" fontId="6" fillId="0" borderId="13" xfId="2" applyNumberFormat="1" applyFont="1" applyFill="1" applyBorder="1" applyAlignment="1">
      <alignment horizontal="left" vertical="center" wrapText="1"/>
    </xf>
    <xf numFmtId="44" fontId="4" fillId="0" borderId="13" xfId="2" applyNumberFormat="1" applyFont="1" applyFill="1" applyBorder="1" applyAlignment="1">
      <alignment horizontal="left" vertical="center" wrapText="1"/>
    </xf>
    <xf numFmtId="44" fontId="4" fillId="3" borderId="13" xfId="2" applyNumberFormat="1" applyFont="1" applyFill="1" applyBorder="1" applyAlignment="1">
      <alignment horizontal="left" vertical="center" wrapText="1"/>
    </xf>
    <xf numFmtId="166" fontId="4" fillId="0" borderId="0" xfId="0" applyNumberFormat="1" applyFont="1" applyAlignment="1">
      <alignment vertical="center" wrapText="1"/>
    </xf>
    <xf numFmtId="44" fontId="6" fillId="3" borderId="14" xfId="2" applyNumberFormat="1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44" fontId="6" fillId="0" borderId="30" xfId="2" applyNumberFormat="1" applyFont="1" applyFill="1" applyBorder="1" applyAlignment="1">
      <alignment horizontal="left" vertical="center" wrapText="1"/>
    </xf>
    <xf numFmtId="44" fontId="6" fillId="3" borderId="20" xfId="2" applyNumberFormat="1" applyFont="1" applyFill="1" applyBorder="1" applyAlignment="1">
      <alignment vertical="center" wrapText="1"/>
    </xf>
    <xf numFmtId="0" fontId="6" fillId="0" borderId="31" xfId="0" applyFont="1" applyBorder="1" applyAlignment="1">
      <alignment horizontal="left" vertical="center" wrapText="1"/>
    </xf>
    <xf numFmtId="44" fontId="6" fillId="3" borderId="23" xfId="2" applyNumberFormat="1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44" fontId="6" fillId="0" borderId="8" xfId="2" applyNumberFormat="1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44" fontId="6" fillId="0" borderId="19" xfId="2" applyNumberFormat="1" applyFont="1" applyFill="1" applyBorder="1" applyAlignment="1">
      <alignment horizontal="left" vertical="center" wrapText="1"/>
    </xf>
    <xf numFmtId="166" fontId="5" fillId="0" borderId="0" xfId="0" applyNumberFormat="1" applyFont="1" applyAlignment="1">
      <alignment vertical="center" wrapText="1"/>
    </xf>
    <xf numFmtId="0" fontId="6" fillId="3" borderId="31" xfId="0" applyFont="1" applyFill="1" applyBorder="1" applyAlignment="1">
      <alignment horizontal="left" vertical="center" wrapText="1"/>
    </xf>
    <xf numFmtId="44" fontId="6" fillId="3" borderId="24" xfId="0" applyNumberFormat="1" applyFont="1" applyFill="1" applyBorder="1" applyAlignment="1">
      <alignment vertical="center" wrapText="1"/>
    </xf>
    <xf numFmtId="44" fontId="6" fillId="3" borderId="14" xfId="0" applyNumberFormat="1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left" vertical="center" wrapText="1"/>
    </xf>
    <xf numFmtId="44" fontId="6" fillId="3" borderId="20" xfId="0" applyNumberFormat="1" applyFont="1" applyFill="1" applyBorder="1" applyAlignment="1">
      <alignment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left" vertical="center" wrapText="1"/>
    </xf>
    <xf numFmtId="44" fontId="4" fillId="3" borderId="3" xfId="2" applyNumberFormat="1" applyFont="1" applyFill="1" applyBorder="1" applyAlignment="1">
      <alignment horizontal="left" vertical="center" wrapText="1"/>
    </xf>
    <xf numFmtId="44" fontId="6" fillId="3" borderId="3" xfId="2" applyNumberFormat="1" applyFont="1" applyFill="1" applyBorder="1" applyAlignment="1">
      <alignment horizontal="left" vertical="center" wrapText="1"/>
    </xf>
    <xf numFmtId="44" fontId="6" fillId="3" borderId="4" xfId="1" applyNumberFormat="1" applyFont="1" applyFill="1" applyBorder="1" applyAlignment="1">
      <alignment vertical="center" wrapText="1"/>
    </xf>
    <xf numFmtId="0" fontId="6" fillId="0" borderId="34" xfId="0" applyFont="1" applyBorder="1" applyAlignment="1">
      <alignment horizontal="left" vertical="center" wrapText="1"/>
    </xf>
    <xf numFmtId="44" fontId="6" fillId="3" borderId="35" xfId="1" applyNumberFormat="1" applyFont="1" applyFill="1" applyBorder="1" applyAlignment="1">
      <alignment vertical="center" wrapText="1"/>
    </xf>
    <xf numFmtId="0" fontId="6" fillId="0" borderId="36" xfId="0" applyFont="1" applyBorder="1" applyAlignment="1">
      <alignment horizontal="left" vertical="center" wrapText="1"/>
    </xf>
    <xf numFmtId="44" fontId="6" fillId="3" borderId="37" xfId="1" applyNumberFormat="1" applyFont="1" applyFill="1" applyBorder="1" applyAlignment="1">
      <alignment vertical="center" wrapText="1"/>
    </xf>
    <xf numFmtId="0" fontId="6" fillId="0" borderId="38" xfId="0" applyFont="1" applyBorder="1" applyAlignment="1">
      <alignment horizontal="left" vertical="center" wrapText="1"/>
    </xf>
    <xf numFmtId="44" fontId="4" fillId="3" borderId="30" xfId="2" applyNumberFormat="1" applyFont="1" applyFill="1" applyBorder="1" applyAlignment="1">
      <alignment horizontal="left" vertical="center" wrapText="1"/>
    </xf>
    <xf numFmtId="44" fontId="6" fillId="3" borderId="39" xfId="1" applyNumberFormat="1" applyFont="1" applyFill="1" applyBorder="1" applyAlignment="1">
      <alignment vertical="center" wrapText="1"/>
    </xf>
    <xf numFmtId="44" fontId="5" fillId="4" borderId="1" xfId="0" applyNumberFormat="1" applyFont="1" applyFill="1" applyBorder="1" applyAlignment="1">
      <alignment horizontal="left" vertical="center" wrapText="1"/>
    </xf>
    <xf numFmtId="44" fontId="10" fillId="4" borderId="40" xfId="0" applyNumberFormat="1" applyFont="1" applyFill="1" applyBorder="1" applyAlignment="1">
      <alignment horizontal="left" vertical="center" wrapText="1"/>
    </xf>
    <xf numFmtId="44" fontId="5" fillId="4" borderId="3" xfId="0" applyNumberFormat="1" applyFont="1" applyFill="1" applyBorder="1" applyAlignment="1">
      <alignment horizontal="left" vertical="center" wrapText="1"/>
    </xf>
    <xf numFmtId="44" fontId="8" fillId="3" borderId="3" xfId="0" applyNumberFormat="1" applyFont="1" applyFill="1" applyBorder="1" applyAlignment="1">
      <alignment horizontal="left" vertical="center" wrapText="1"/>
    </xf>
    <xf numFmtId="44" fontId="10" fillId="3" borderId="4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44" fontId="4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4" fontId="1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posi&#231;&#227;o%20da%20Carteira%20de%20Investimentos\2025%20-%20Composi&#231;&#227;o%20Jan-Dez\Composi&#231;&#227;o%20da%20Carteira%20de%20Investimentos%20-%20CCI%202025.xlsx" TargetMode="External"/><Relationship Id="rId1" Type="http://schemas.openxmlformats.org/officeDocument/2006/relationships/externalLinkPath" Target="file:///Z:\Composi&#231;&#227;o%20da%20Carteira%20de%20Investimentos\2025%20-%20Composi&#231;&#227;o%20Jan-Dez\Composi&#231;&#227;o%20da%20Carteira%20de%20Investimentos%20-%20CC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  <sheetName val="MAIO-2024"/>
      <sheetName val="JUNHO-2024"/>
      <sheetName val="JULHO-2024"/>
      <sheetName val="AGOSTO-2024"/>
      <sheetName val="SETEMBRO-2024"/>
      <sheetName val="OUTUBRO-2024"/>
      <sheetName val="NOVEMBRO-2024"/>
      <sheetName val="DEZEMBRO-2024  "/>
      <sheetName val="JANEIRO-2025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E4">
            <v>115223079.71999998</v>
          </cell>
        </row>
        <row r="5">
          <cell r="E5">
            <v>18988720.469999999</v>
          </cell>
        </row>
        <row r="6">
          <cell r="E6">
            <v>77197906.079999939</v>
          </cell>
        </row>
        <row r="7">
          <cell r="E7">
            <v>53979252.07</v>
          </cell>
        </row>
        <row r="8">
          <cell r="E8">
            <v>37794546.529999986</v>
          </cell>
        </row>
        <row r="9">
          <cell r="E9">
            <v>131815643.98000002</v>
          </cell>
        </row>
        <row r="10">
          <cell r="E10">
            <v>1466982.5300000105</v>
          </cell>
        </row>
        <row r="11">
          <cell r="E11">
            <v>266667998.28000003</v>
          </cell>
        </row>
        <row r="12">
          <cell r="E12">
            <v>10337956.84</v>
          </cell>
        </row>
        <row r="14">
          <cell r="E14">
            <v>55879620.890000008</v>
          </cell>
        </row>
        <row r="15">
          <cell r="E15">
            <v>20666308.919999998</v>
          </cell>
        </row>
        <row r="16">
          <cell r="E16">
            <v>16958993.040000007</v>
          </cell>
        </row>
        <row r="17">
          <cell r="E17">
            <v>52398905.169999987</v>
          </cell>
        </row>
        <row r="18">
          <cell r="E18">
            <v>11988316.190000003</v>
          </cell>
        </row>
        <row r="20">
          <cell r="E20">
            <v>64558113.169999994</v>
          </cell>
        </row>
        <row r="21">
          <cell r="E21">
            <v>2923280.08</v>
          </cell>
        </row>
        <row r="22">
          <cell r="E22">
            <v>0.79999999999979821</v>
          </cell>
        </row>
        <row r="23">
          <cell r="E23">
            <v>188690.31999999922</v>
          </cell>
        </row>
        <row r="25">
          <cell r="E25">
            <v>26035270.900000002</v>
          </cell>
        </row>
        <row r="26">
          <cell r="E26">
            <v>7333454.169999999</v>
          </cell>
        </row>
        <row r="27">
          <cell r="E27">
            <v>21208035.640000008</v>
          </cell>
        </row>
        <row r="28">
          <cell r="E28">
            <v>70055378.100000009</v>
          </cell>
        </row>
        <row r="29">
          <cell r="E29">
            <v>11093553.769999998</v>
          </cell>
        </row>
        <row r="30">
          <cell r="E30">
            <v>9297655.3599999975</v>
          </cell>
        </row>
        <row r="32">
          <cell r="E32">
            <v>12975588.149999999</v>
          </cell>
        </row>
        <row r="33">
          <cell r="E33">
            <v>33915868.540000007</v>
          </cell>
        </row>
        <row r="34">
          <cell r="E34">
            <v>23711058.979999997</v>
          </cell>
        </row>
        <row r="35">
          <cell r="E35">
            <v>74063548.49999997</v>
          </cell>
        </row>
        <row r="37">
          <cell r="E37">
            <v>2625833.5599999977</v>
          </cell>
        </row>
        <row r="38">
          <cell r="E38">
            <v>4553567.9400000004</v>
          </cell>
        </row>
        <row r="39">
          <cell r="E39">
            <v>5498771.8399999999</v>
          </cell>
        </row>
        <row r="40">
          <cell r="E40">
            <v>6457502.0600000005</v>
          </cell>
        </row>
        <row r="41">
          <cell r="E41">
            <v>14748328.809999997</v>
          </cell>
        </row>
        <row r="42">
          <cell r="E42">
            <v>574248.29</v>
          </cell>
        </row>
        <row r="43">
          <cell r="E43">
            <v>52971.569999999869</v>
          </cell>
        </row>
        <row r="44">
          <cell r="E44">
            <v>3854721.0499999975</v>
          </cell>
        </row>
        <row r="46">
          <cell r="E46">
            <v>32603270.079999994</v>
          </cell>
        </row>
        <row r="49">
          <cell r="E49">
            <v>777919.97999999905</v>
          </cell>
        </row>
        <row r="50">
          <cell r="E50">
            <v>11089370.27</v>
          </cell>
        </row>
        <row r="51">
          <cell r="E51">
            <v>5608423.3700000001</v>
          </cell>
        </row>
        <row r="52">
          <cell r="E52">
            <v>36410334.190000005</v>
          </cell>
        </row>
        <row r="53">
          <cell r="E53">
            <v>8628647.75</v>
          </cell>
        </row>
        <row r="54">
          <cell r="E54">
            <v>5942015.6600000001</v>
          </cell>
        </row>
        <row r="55">
          <cell r="E55">
            <v>3506797.6500000004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180D-FC98-4FFC-A562-3D09AC2167A0}">
  <dimension ref="A1:K70"/>
  <sheetViews>
    <sheetView tabSelected="1" topLeftCell="C28" zoomScaleNormal="100" workbookViewId="0">
      <selection activeCell="D54" sqref="D54"/>
    </sheetView>
  </sheetViews>
  <sheetFormatPr defaultColWidth="23" defaultRowHeight="15.75" x14ac:dyDescent="0.25"/>
  <cols>
    <col min="1" max="2" width="23" style="1"/>
    <col min="3" max="3" width="73" style="1" customWidth="1"/>
    <col min="4" max="4" width="23" style="1"/>
    <col min="5" max="5" width="23.7109375" style="1" customWidth="1"/>
    <col min="6" max="16384" width="23" style="1"/>
  </cols>
  <sheetData>
    <row r="1" spans="1:11" ht="25.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</row>
    <row r="2" spans="1:11" ht="24" customHeight="1" thickBot="1" x14ac:dyDescent="0.3">
      <c r="A2" s="101"/>
      <c r="B2" s="101"/>
      <c r="C2" s="101"/>
      <c r="D2" s="101"/>
      <c r="E2" s="101"/>
      <c r="F2" s="101"/>
      <c r="G2" s="101"/>
      <c r="H2" s="101"/>
    </row>
    <row r="3" spans="1:11" ht="26.25" customHeight="1" thickBot="1" x14ac:dyDescent="0.3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spans="1:11" ht="20.25" customHeight="1" x14ac:dyDescent="0.25">
      <c r="A4" s="7" t="s">
        <v>9</v>
      </c>
      <c r="B4" s="104" t="s">
        <v>10</v>
      </c>
      <c r="C4" s="8" t="s">
        <v>11</v>
      </c>
      <c r="D4" s="9">
        <f>'[1]DEZEMBRO-2024  '!E4</f>
        <v>115223079.71999998</v>
      </c>
      <c r="E4" s="10">
        <f>D4+F4+G4+H4</f>
        <v>117360734.63999999</v>
      </c>
      <c r="F4" s="10">
        <v>0</v>
      </c>
      <c r="G4" s="10">
        <v>0</v>
      </c>
      <c r="H4" s="11">
        <v>2137654.92</v>
      </c>
    </row>
    <row r="5" spans="1:11" ht="20.25" customHeight="1" x14ac:dyDescent="0.25">
      <c r="A5" s="12" t="s">
        <v>12</v>
      </c>
      <c r="B5" s="105"/>
      <c r="C5" s="14" t="s">
        <v>13</v>
      </c>
      <c r="D5" s="9">
        <f>'[1]DEZEMBRO-2024  '!E5</f>
        <v>18988720.469999999</v>
      </c>
      <c r="E5" s="15">
        <f>D5+F5+G5+H5</f>
        <v>19470308.969999999</v>
      </c>
      <c r="F5" s="15">
        <v>0</v>
      </c>
      <c r="G5" s="15">
        <v>0</v>
      </c>
      <c r="H5" s="16">
        <v>481588.5</v>
      </c>
    </row>
    <row r="6" spans="1:11" ht="20.25" customHeight="1" x14ac:dyDescent="0.25">
      <c r="A6" s="12" t="s">
        <v>14</v>
      </c>
      <c r="B6" s="105"/>
      <c r="C6" s="14" t="s">
        <v>15</v>
      </c>
      <c r="D6" s="9">
        <f>'[1]DEZEMBRO-2024  '!E6</f>
        <v>77197906.079999939</v>
      </c>
      <c r="E6" s="15">
        <f t="shared" ref="E6:E46" si="0">D6+F6+G6+H6</f>
        <v>77991700.189999938</v>
      </c>
      <c r="F6" s="15">
        <v>0</v>
      </c>
      <c r="G6" s="15">
        <v>0</v>
      </c>
      <c r="H6" s="16">
        <v>793794.11</v>
      </c>
    </row>
    <row r="7" spans="1:11" ht="20.25" customHeight="1" x14ac:dyDescent="0.25">
      <c r="A7" s="12" t="s">
        <v>16</v>
      </c>
      <c r="B7" s="105"/>
      <c r="C7" s="14" t="s">
        <v>17</v>
      </c>
      <c r="D7" s="9">
        <f>'[1]DEZEMBRO-2024  '!E7</f>
        <v>53979252.07</v>
      </c>
      <c r="E7" s="15">
        <f>D7+F7+G7+H7</f>
        <v>64427115.460000001</v>
      </c>
      <c r="F7" s="15">
        <v>10340382.16</v>
      </c>
      <c r="G7" s="17">
        <v>-598279.17000000004</v>
      </c>
      <c r="H7" s="16">
        <v>705760.4</v>
      </c>
      <c r="J7" s="18"/>
      <c r="K7" s="19"/>
    </row>
    <row r="8" spans="1:11" ht="20.25" customHeight="1" x14ac:dyDescent="0.25">
      <c r="A8" s="12" t="s">
        <v>18</v>
      </c>
      <c r="B8" s="105"/>
      <c r="C8" s="14" t="s">
        <v>19</v>
      </c>
      <c r="D8" s="9">
        <f>'[1]DEZEMBRO-2024  '!E8</f>
        <v>37794546.529999986</v>
      </c>
      <c r="E8" s="15">
        <f t="shared" si="0"/>
        <v>37952477.009999983</v>
      </c>
      <c r="F8" s="15">
        <v>0</v>
      </c>
      <c r="G8" s="15">
        <v>0</v>
      </c>
      <c r="H8" s="16">
        <v>157930.48000000001</v>
      </c>
      <c r="J8" s="18"/>
      <c r="K8" s="20"/>
    </row>
    <row r="9" spans="1:11" ht="20.25" customHeight="1" x14ac:dyDescent="0.25">
      <c r="A9" s="12" t="s">
        <v>20</v>
      </c>
      <c r="B9" s="105"/>
      <c r="C9" s="21" t="s">
        <v>21</v>
      </c>
      <c r="D9" s="9">
        <f>'[1]DEZEMBRO-2024  '!E9</f>
        <v>131815643.98000002</v>
      </c>
      <c r="E9" s="15">
        <f t="shared" si="0"/>
        <v>134341243.51000002</v>
      </c>
      <c r="F9" s="15">
        <v>0</v>
      </c>
      <c r="G9" s="15">
        <v>0</v>
      </c>
      <c r="H9" s="16">
        <v>2525599.5299999998</v>
      </c>
      <c r="J9" s="19"/>
    </row>
    <row r="10" spans="1:11" ht="20.25" customHeight="1" x14ac:dyDescent="0.25">
      <c r="A10" s="12" t="s">
        <v>22</v>
      </c>
      <c r="B10" s="105"/>
      <c r="C10" s="21" t="s">
        <v>23</v>
      </c>
      <c r="D10" s="9">
        <f>'[1]DEZEMBRO-2024  '!E10</f>
        <v>1466982.5300000105</v>
      </c>
      <c r="E10" s="15">
        <f>D10+F10+G10+H10</f>
        <v>494292.16000001028</v>
      </c>
      <c r="F10" s="15">
        <v>13006730.529999999</v>
      </c>
      <c r="G10" s="22">
        <v>-14044740.77</v>
      </c>
      <c r="H10" s="16">
        <v>65319.87</v>
      </c>
      <c r="J10" s="23"/>
      <c r="K10" s="19"/>
    </row>
    <row r="11" spans="1:11" ht="20.25" customHeight="1" x14ac:dyDescent="0.25">
      <c r="A11" s="12" t="s">
        <v>24</v>
      </c>
      <c r="B11" s="105"/>
      <c r="C11" s="21" t="s">
        <v>25</v>
      </c>
      <c r="D11" s="9">
        <f>'[1]DEZEMBRO-2024  '!E11</f>
        <v>266667998.28000003</v>
      </c>
      <c r="E11" s="15">
        <f>D11+F11+G11+H11</f>
        <v>269593062.61000001</v>
      </c>
      <c r="F11" s="15">
        <v>0</v>
      </c>
      <c r="G11" s="15">
        <v>0</v>
      </c>
      <c r="H11" s="16">
        <v>2925064.33</v>
      </c>
      <c r="I11" s="24"/>
      <c r="J11" s="25"/>
      <c r="K11" s="19"/>
    </row>
    <row r="12" spans="1:11" ht="20.25" customHeight="1" x14ac:dyDescent="0.25">
      <c r="A12" s="12" t="s">
        <v>26</v>
      </c>
      <c r="B12" s="105"/>
      <c r="C12" s="21" t="s">
        <v>27</v>
      </c>
      <c r="D12" s="9">
        <f>'[1]DEZEMBRO-2024  '!E12</f>
        <v>10337956.84</v>
      </c>
      <c r="E12" s="15">
        <f t="shared" si="0"/>
        <v>10532394.779999999</v>
      </c>
      <c r="F12" s="15">
        <v>0</v>
      </c>
      <c r="G12" s="15">
        <v>0</v>
      </c>
      <c r="H12" s="16">
        <v>194437.94</v>
      </c>
      <c r="I12" s="26"/>
      <c r="J12" s="18"/>
      <c r="K12" s="27"/>
    </row>
    <row r="13" spans="1:11" ht="20.25" customHeight="1" x14ac:dyDescent="0.25">
      <c r="A13" s="12" t="s">
        <v>28</v>
      </c>
      <c r="B13" s="105"/>
      <c r="C13" s="21" t="s">
        <v>29</v>
      </c>
      <c r="D13" s="9">
        <f>'[1]DEZEMBRO-2024  '!E14</f>
        <v>55879620.890000008</v>
      </c>
      <c r="E13" s="15">
        <f t="shared" si="0"/>
        <v>58736813.550000012</v>
      </c>
      <c r="F13" s="15">
        <v>0</v>
      </c>
      <c r="G13" s="15">
        <v>0</v>
      </c>
      <c r="H13" s="16">
        <v>2857192.66</v>
      </c>
      <c r="J13" s="18"/>
      <c r="K13" s="19"/>
    </row>
    <row r="14" spans="1:11" ht="20.25" customHeight="1" x14ac:dyDescent="0.25">
      <c r="A14" s="12" t="s">
        <v>30</v>
      </c>
      <c r="B14" s="105"/>
      <c r="C14" s="21" t="s">
        <v>31</v>
      </c>
      <c r="D14" s="9">
        <f>'[1]DEZEMBRO-2024  '!E15</f>
        <v>20666308.919999998</v>
      </c>
      <c r="E14" s="15">
        <f t="shared" si="0"/>
        <v>20880014.209999997</v>
      </c>
      <c r="F14" s="15">
        <v>0</v>
      </c>
      <c r="G14" s="15">
        <v>0</v>
      </c>
      <c r="H14" s="16">
        <v>213705.29</v>
      </c>
      <c r="J14" s="18"/>
      <c r="K14" s="19"/>
    </row>
    <row r="15" spans="1:11" ht="20.25" customHeight="1" x14ac:dyDescent="0.25">
      <c r="A15" s="12" t="s">
        <v>32</v>
      </c>
      <c r="B15" s="105"/>
      <c r="C15" s="21" t="s">
        <v>33</v>
      </c>
      <c r="D15" s="9">
        <f>'[1]DEZEMBRO-2024  '!E16</f>
        <v>16958993.040000007</v>
      </c>
      <c r="E15" s="15">
        <f t="shared" si="0"/>
        <v>17433449.450000007</v>
      </c>
      <c r="F15" s="15">
        <v>0</v>
      </c>
      <c r="G15" s="15">
        <v>0</v>
      </c>
      <c r="H15" s="16">
        <v>474456.41</v>
      </c>
      <c r="J15" s="18"/>
      <c r="K15" s="19"/>
    </row>
    <row r="16" spans="1:11" ht="20.25" customHeight="1" x14ac:dyDescent="0.25">
      <c r="A16" s="12" t="s">
        <v>34</v>
      </c>
      <c r="B16" s="105"/>
      <c r="C16" s="21" t="s">
        <v>35</v>
      </c>
      <c r="D16" s="9">
        <f>'[1]DEZEMBRO-2024  '!E17</f>
        <v>52398905.169999987</v>
      </c>
      <c r="E16" s="15">
        <f t="shared" si="0"/>
        <v>50427633.249999985</v>
      </c>
      <c r="F16" s="15">
        <v>0</v>
      </c>
      <c r="G16" s="15">
        <v>0</v>
      </c>
      <c r="H16" s="28">
        <v>-1971271.92</v>
      </c>
      <c r="J16" s="18"/>
      <c r="K16" s="19"/>
    </row>
    <row r="17" spans="1:11" ht="20.25" customHeight="1" x14ac:dyDescent="0.25">
      <c r="A17" s="12" t="s">
        <v>36</v>
      </c>
      <c r="B17" s="105"/>
      <c r="C17" s="21" t="s">
        <v>37</v>
      </c>
      <c r="D17" s="9">
        <f>'[1]DEZEMBRO-2024  '!E18</f>
        <v>11988316.190000003</v>
      </c>
      <c r="E17" s="15">
        <f t="shared" si="0"/>
        <v>12340325.440000003</v>
      </c>
      <c r="F17" s="15">
        <v>0</v>
      </c>
      <c r="G17" s="15">
        <v>0</v>
      </c>
      <c r="H17" s="16">
        <v>352009.25</v>
      </c>
      <c r="J17" s="18"/>
      <c r="K17" s="19"/>
    </row>
    <row r="18" spans="1:11" ht="20.25" customHeight="1" x14ac:dyDescent="0.25">
      <c r="A18" s="12" t="s">
        <v>38</v>
      </c>
      <c r="B18" s="116"/>
      <c r="C18" s="21" t="s">
        <v>39</v>
      </c>
      <c r="D18" s="9">
        <f>'[1]DEZEMBRO-2024  '!E20</f>
        <v>64558113.169999994</v>
      </c>
      <c r="E18" s="15">
        <f t="shared" si="0"/>
        <v>65340823.069999993</v>
      </c>
      <c r="F18" s="15">
        <v>0</v>
      </c>
      <c r="G18" s="15">
        <v>0</v>
      </c>
      <c r="H18" s="16">
        <v>782709.9</v>
      </c>
      <c r="J18" s="18"/>
      <c r="K18" s="19"/>
    </row>
    <row r="19" spans="1:11" ht="20.25" customHeight="1" x14ac:dyDescent="0.25">
      <c r="A19" s="12" t="s">
        <v>16</v>
      </c>
      <c r="B19" s="13" t="s">
        <v>40</v>
      </c>
      <c r="C19" s="21" t="s">
        <v>41</v>
      </c>
      <c r="D19" s="9">
        <f>'[1]DEZEMBRO-2024  '!E21</f>
        <v>2923280.08</v>
      </c>
      <c r="E19" s="15">
        <f t="shared" si="0"/>
        <v>2740856.3800000004</v>
      </c>
      <c r="F19" s="15">
        <v>0</v>
      </c>
      <c r="G19" s="22">
        <v>-218203.01</v>
      </c>
      <c r="H19" s="16">
        <v>35779.31</v>
      </c>
      <c r="J19" s="29"/>
    </row>
    <row r="20" spans="1:11" ht="20.25" customHeight="1" x14ac:dyDescent="0.25">
      <c r="A20" s="12" t="s">
        <v>22</v>
      </c>
      <c r="B20" s="13" t="s">
        <v>42</v>
      </c>
      <c r="C20" s="21" t="s">
        <v>43</v>
      </c>
      <c r="D20" s="9">
        <f>'[1]DEZEMBRO-2024  '!E22</f>
        <v>0.79999999999979821</v>
      </c>
      <c r="E20" s="15">
        <f t="shared" si="0"/>
        <v>0.80999999999979821</v>
      </c>
      <c r="F20" s="15">
        <v>0</v>
      </c>
      <c r="G20" s="15">
        <v>0</v>
      </c>
      <c r="H20" s="16">
        <v>0.01</v>
      </c>
      <c r="I20" s="19"/>
    </row>
    <row r="21" spans="1:11" ht="20.25" customHeight="1" x14ac:dyDescent="0.25">
      <c r="A21" s="12" t="s">
        <v>22</v>
      </c>
      <c r="B21" s="13" t="s">
        <v>44</v>
      </c>
      <c r="C21" s="21" t="s">
        <v>23</v>
      </c>
      <c r="D21" s="9">
        <f>'[1]DEZEMBRO-2024  '!E23</f>
        <v>188690.31999999922</v>
      </c>
      <c r="E21" s="15">
        <f t="shared" si="0"/>
        <v>1163.7899999991828</v>
      </c>
      <c r="F21" s="15">
        <v>91364.83</v>
      </c>
      <c r="G21" s="22">
        <v>-280732.59000000003</v>
      </c>
      <c r="H21" s="16">
        <v>1841.23</v>
      </c>
      <c r="I21" s="19"/>
    </row>
    <row r="22" spans="1:11" ht="20.25" customHeight="1" x14ac:dyDescent="0.25">
      <c r="A22" s="12" t="s">
        <v>45</v>
      </c>
      <c r="B22" s="105" t="s">
        <v>10</v>
      </c>
      <c r="C22" s="30" t="s">
        <v>46</v>
      </c>
      <c r="D22" s="9">
        <f>'[1]DEZEMBRO-2024  '!E25</f>
        <v>26035270.900000002</v>
      </c>
      <c r="E22" s="15">
        <f t="shared" si="0"/>
        <v>26429649.530000001</v>
      </c>
      <c r="F22" s="15">
        <v>0</v>
      </c>
      <c r="G22" s="15">
        <v>0</v>
      </c>
      <c r="H22" s="16">
        <v>394378.63</v>
      </c>
      <c r="I22" s="31"/>
    </row>
    <row r="23" spans="1:11" ht="20.25" customHeight="1" thickBot="1" x14ac:dyDescent="0.3">
      <c r="A23" s="32" t="s">
        <v>47</v>
      </c>
      <c r="B23" s="106"/>
      <c r="C23" s="34" t="s">
        <v>48</v>
      </c>
      <c r="D23" s="35">
        <f>'[1]DEZEMBRO-2024  '!E26</f>
        <v>7333454.169999999</v>
      </c>
      <c r="E23" s="36">
        <f t="shared" si="0"/>
        <v>7497598.7999999989</v>
      </c>
      <c r="F23" s="36">
        <v>0</v>
      </c>
      <c r="G23" s="36">
        <v>0</v>
      </c>
      <c r="H23" s="37">
        <v>164144.63</v>
      </c>
      <c r="I23" s="19"/>
    </row>
    <row r="24" spans="1:11" ht="20.25" customHeight="1" x14ac:dyDescent="0.25">
      <c r="A24" s="7" t="s">
        <v>49</v>
      </c>
      <c r="B24" s="117" t="s">
        <v>50</v>
      </c>
      <c r="C24" s="38" t="s">
        <v>51</v>
      </c>
      <c r="D24" s="9">
        <f>'[1]DEZEMBRO-2024  '!E27</f>
        <v>21208035.640000008</v>
      </c>
      <c r="E24" s="39">
        <f t="shared" si="0"/>
        <v>21531432.370000008</v>
      </c>
      <c r="F24" s="40">
        <v>0</v>
      </c>
      <c r="G24" s="41">
        <v>0</v>
      </c>
      <c r="H24" s="42">
        <v>323396.73</v>
      </c>
      <c r="I24" s="19"/>
    </row>
    <row r="25" spans="1:11" ht="20.25" customHeight="1" x14ac:dyDescent="0.25">
      <c r="A25" s="12" t="s">
        <v>52</v>
      </c>
      <c r="B25" s="118"/>
      <c r="C25" s="43" t="s">
        <v>53</v>
      </c>
      <c r="D25" s="9">
        <f>'[1]DEZEMBRO-2024  '!E28</f>
        <v>70055378.100000009</v>
      </c>
      <c r="E25" s="44">
        <f t="shared" si="0"/>
        <v>70931686.63000001</v>
      </c>
      <c r="F25" s="45">
        <v>0</v>
      </c>
      <c r="G25" s="46">
        <v>0</v>
      </c>
      <c r="H25" s="16">
        <v>876308.53</v>
      </c>
      <c r="I25" s="19"/>
    </row>
    <row r="26" spans="1:11" ht="20.25" customHeight="1" x14ac:dyDescent="0.25">
      <c r="A26" s="12" t="s">
        <v>54</v>
      </c>
      <c r="B26" s="118"/>
      <c r="C26" s="43" t="s">
        <v>55</v>
      </c>
      <c r="D26" s="9">
        <f>'[1]DEZEMBRO-2024  '!E29</f>
        <v>11093553.769999998</v>
      </c>
      <c r="E26" s="44">
        <f t="shared" si="0"/>
        <v>11466204.369999997</v>
      </c>
      <c r="F26" s="45">
        <v>0</v>
      </c>
      <c r="G26" s="46">
        <v>0</v>
      </c>
      <c r="H26" s="16">
        <v>372650.6</v>
      </c>
      <c r="I26" s="19"/>
    </row>
    <row r="27" spans="1:11" ht="20.25" customHeight="1" x14ac:dyDescent="0.25">
      <c r="A27" s="12" t="s">
        <v>56</v>
      </c>
      <c r="B27" s="118"/>
      <c r="C27" s="43" t="s">
        <v>57</v>
      </c>
      <c r="D27" s="9">
        <f>'[1]DEZEMBRO-2024  '!E30</f>
        <v>9297655.3599999975</v>
      </c>
      <c r="E27" s="44">
        <f t="shared" si="0"/>
        <v>9334303.3199999984</v>
      </c>
      <c r="F27" s="44">
        <v>0</v>
      </c>
      <c r="G27" s="46">
        <v>0</v>
      </c>
      <c r="H27" s="16">
        <v>36647.96</v>
      </c>
      <c r="I27" s="19"/>
    </row>
    <row r="28" spans="1:11" ht="20.25" customHeight="1" x14ac:dyDescent="0.25">
      <c r="A28" s="12" t="s">
        <v>58</v>
      </c>
      <c r="B28" s="118"/>
      <c r="C28" s="43" t="s">
        <v>59</v>
      </c>
      <c r="D28" s="9">
        <f>'[1]DEZEMBRO-2024  '!E32</f>
        <v>12975588.149999999</v>
      </c>
      <c r="E28" s="44">
        <f t="shared" si="0"/>
        <v>13689099.629999999</v>
      </c>
      <c r="F28" s="45">
        <v>0</v>
      </c>
      <c r="G28" s="15">
        <v>0</v>
      </c>
      <c r="H28" s="16">
        <v>713511.48</v>
      </c>
      <c r="I28" s="19"/>
      <c r="J28" s="26"/>
    </row>
    <row r="29" spans="1:11" ht="20.25" customHeight="1" x14ac:dyDescent="0.25">
      <c r="A29" s="12" t="s">
        <v>60</v>
      </c>
      <c r="B29" s="118"/>
      <c r="C29" s="43" t="s">
        <v>61</v>
      </c>
      <c r="D29" s="9">
        <f>'[1]DEZEMBRO-2024  '!E33</f>
        <v>33915868.540000007</v>
      </c>
      <c r="E29" s="44">
        <f t="shared" si="0"/>
        <v>34811297.570000008</v>
      </c>
      <c r="F29" s="46">
        <v>0</v>
      </c>
      <c r="G29" s="15">
        <v>0</v>
      </c>
      <c r="H29" s="16">
        <v>895429.03</v>
      </c>
      <c r="I29" s="47"/>
      <c r="J29" s="25"/>
    </row>
    <row r="30" spans="1:11" ht="20.25" customHeight="1" x14ac:dyDescent="0.25">
      <c r="A30" s="12" t="s">
        <v>62</v>
      </c>
      <c r="B30" s="118"/>
      <c r="C30" s="43" t="s">
        <v>63</v>
      </c>
      <c r="D30" s="9">
        <f>'[1]DEZEMBRO-2024  '!E34</f>
        <v>23711058.979999997</v>
      </c>
      <c r="E30" s="44">
        <f t="shared" si="0"/>
        <v>22696421.419999998</v>
      </c>
      <c r="F30" s="15">
        <v>0</v>
      </c>
      <c r="G30" s="46">
        <v>0</v>
      </c>
      <c r="H30" s="28">
        <v>-1014637.56</v>
      </c>
      <c r="I30" s="47" t="s">
        <v>64</v>
      </c>
      <c r="J30" s="23"/>
    </row>
    <row r="31" spans="1:11" ht="20.25" customHeight="1" x14ac:dyDescent="0.25">
      <c r="A31" s="12" t="s">
        <v>65</v>
      </c>
      <c r="B31" s="118"/>
      <c r="C31" s="43" t="s">
        <v>66</v>
      </c>
      <c r="D31" s="9">
        <f>'[1]DEZEMBRO-2024  '!E35</f>
        <v>74063548.49999997</v>
      </c>
      <c r="E31" s="44">
        <f t="shared" si="0"/>
        <v>74861767.839999974</v>
      </c>
      <c r="F31" s="15">
        <v>0</v>
      </c>
      <c r="G31" s="46">
        <v>0</v>
      </c>
      <c r="H31" s="16">
        <v>798219.34</v>
      </c>
      <c r="I31" s="47"/>
      <c r="J31" s="23"/>
    </row>
    <row r="32" spans="1:11" ht="20.25" customHeight="1" x14ac:dyDescent="0.25">
      <c r="A32" s="12" t="s">
        <v>67</v>
      </c>
      <c r="B32" s="118"/>
      <c r="C32" s="43" t="s">
        <v>68</v>
      </c>
      <c r="D32" s="9">
        <f>'[1]DEZEMBRO-2024  '!E37</f>
        <v>2625833.5599999977</v>
      </c>
      <c r="E32" s="44">
        <f t="shared" si="0"/>
        <v>8769.4999999975589</v>
      </c>
      <c r="F32" s="15">
        <v>0</v>
      </c>
      <c r="G32" s="22">
        <v>-2635642.1800000002</v>
      </c>
      <c r="H32" s="48">
        <v>18578.12</v>
      </c>
      <c r="I32" s="47"/>
      <c r="J32" s="23"/>
    </row>
    <row r="33" spans="1:10" ht="20.25" customHeight="1" x14ac:dyDescent="0.25">
      <c r="A33" s="49" t="s">
        <v>69</v>
      </c>
      <c r="B33" s="118"/>
      <c r="C33" s="43" t="s">
        <v>70</v>
      </c>
      <c r="D33" s="9">
        <f>'[1]DEZEMBRO-2024  '!E38</f>
        <v>4553567.9400000004</v>
      </c>
      <c r="E33" s="44">
        <f t="shared" si="0"/>
        <v>4654957.5200000005</v>
      </c>
      <c r="F33" s="15">
        <v>0</v>
      </c>
      <c r="G33" s="15">
        <v>0</v>
      </c>
      <c r="H33" s="48">
        <v>101389.58</v>
      </c>
      <c r="I33" s="47"/>
      <c r="J33" s="23"/>
    </row>
    <row r="34" spans="1:10" ht="20.25" customHeight="1" thickBot="1" x14ac:dyDescent="0.3">
      <c r="A34" s="33" t="s">
        <v>71</v>
      </c>
      <c r="B34" s="119"/>
      <c r="C34" s="50" t="s">
        <v>72</v>
      </c>
      <c r="D34" s="35">
        <f>'[1]DEZEMBRO-2024  '!E39</f>
        <v>5498771.8399999999</v>
      </c>
      <c r="E34" s="51">
        <f>D34+F34+G34+H34</f>
        <v>5621654.3999999994</v>
      </c>
      <c r="F34" s="36">
        <v>0</v>
      </c>
      <c r="G34" s="36">
        <v>0</v>
      </c>
      <c r="H34" s="52">
        <v>122882.56</v>
      </c>
      <c r="I34" s="47"/>
      <c r="J34" s="23"/>
    </row>
    <row r="35" spans="1:10" ht="20.25" customHeight="1" x14ac:dyDescent="0.25">
      <c r="A35" s="7" t="s">
        <v>73</v>
      </c>
      <c r="B35" s="104" t="s">
        <v>74</v>
      </c>
      <c r="C35" s="53" t="s">
        <v>75</v>
      </c>
      <c r="D35" s="41">
        <f>'[1]DEZEMBRO-2024  '!E40</f>
        <v>6457502.0600000005</v>
      </c>
      <c r="E35" s="39">
        <f t="shared" si="0"/>
        <v>6623404.4200000009</v>
      </c>
      <c r="F35" s="39">
        <v>0</v>
      </c>
      <c r="G35" s="54">
        <v>0</v>
      </c>
      <c r="H35" s="42">
        <v>165902.35999999999</v>
      </c>
      <c r="I35" s="47"/>
      <c r="J35" s="23"/>
    </row>
    <row r="36" spans="1:10" ht="20.25" customHeight="1" x14ac:dyDescent="0.25">
      <c r="A36" s="12" t="s">
        <v>76</v>
      </c>
      <c r="B36" s="105"/>
      <c r="C36" s="55" t="s">
        <v>77</v>
      </c>
      <c r="D36" s="9">
        <f>'[1]DEZEMBRO-2024  '!E41</f>
        <v>14748328.809999997</v>
      </c>
      <c r="E36" s="56">
        <f t="shared" si="0"/>
        <v>14962851.799999997</v>
      </c>
      <c r="F36" s="44">
        <v>0</v>
      </c>
      <c r="G36" s="15">
        <v>0</v>
      </c>
      <c r="H36" s="16">
        <v>214522.99</v>
      </c>
      <c r="I36" s="47"/>
      <c r="J36" s="29"/>
    </row>
    <row r="37" spans="1:10" ht="20.25" customHeight="1" x14ac:dyDescent="0.25">
      <c r="A37" s="12" t="s">
        <v>78</v>
      </c>
      <c r="B37" s="105"/>
      <c r="C37" s="55" t="s">
        <v>79</v>
      </c>
      <c r="D37" s="9">
        <f>'[1]DEZEMBRO-2024  '!E42</f>
        <v>574248.29</v>
      </c>
      <c r="E37" s="44">
        <f t="shared" si="0"/>
        <v>602832.59000000008</v>
      </c>
      <c r="F37" s="44">
        <v>0</v>
      </c>
      <c r="G37" s="15">
        <v>0</v>
      </c>
      <c r="H37" s="16">
        <v>28584.3</v>
      </c>
      <c r="I37" s="47"/>
      <c r="J37" s="29"/>
    </row>
    <row r="38" spans="1:10" ht="18.2" customHeight="1" thickBot="1" x14ac:dyDescent="0.3">
      <c r="A38" s="32" t="s">
        <v>80</v>
      </c>
      <c r="B38" s="106"/>
      <c r="C38" s="57" t="s">
        <v>81</v>
      </c>
      <c r="D38" s="35">
        <f>'[1]DEZEMBRO-2024  '!E43</f>
        <v>52971.569999999869</v>
      </c>
      <c r="E38" s="58">
        <f t="shared" si="0"/>
        <v>53541.639999999868</v>
      </c>
      <c r="F38" s="58">
        <v>0</v>
      </c>
      <c r="G38" s="36">
        <v>0</v>
      </c>
      <c r="H38" s="37">
        <v>570.07000000000005</v>
      </c>
      <c r="I38" s="59" t="s">
        <v>82</v>
      </c>
    </row>
    <row r="39" spans="1:10" ht="20.25" customHeight="1" x14ac:dyDescent="0.25">
      <c r="A39" s="7" t="s">
        <v>83</v>
      </c>
      <c r="B39" s="104" t="s">
        <v>84</v>
      </c>
      <c r="C39" s="60" t="s">
        <v>85</v>
      </c>
      <c r="D39" s="41">
        <f>'[1]DEZEMBRO-2024  '!E44</f>
        <v>3854721.0499999975</v>
      </c>
      <c r="E39" s="54">
        <f t="shared" si="0"/>
        <v>4017394.7599999974</v>
      </c>
      <c r="F39" s="54">
        <v>0</v>
      </c>
      <c r="G39" s="54">
        <v>0</v>
      </c>
      <c r="H39" s="61">
        <v>162673.71</v>
      </c>
      <c r="I39" s="47"/>
      <c r="J39" s="25"/>
    </row>
    <row r="40" spans="1:10" ht="20.25" customHeight="1" x14ac:dyDescent="0.25">
      <c r="A40" s="12" t="s">
        <v>86</v>
      </c>
      <c r="B40" s="105"/>
      <c r="C40" s="21" t="s">
        <v>87</v>
      </c>
      <c r="D40" s="9">
        <f>'[1]DEZEMBRO-2024  '!E46</f>
        <v>32603270.079999994</v>
      </c>
      <c r="E40" s="15">
        <f t="shared" si="0"/>
        <v>33019809.409999993</v>
      </c>
      <c r="F40" s="15">
        <v>0</v>
      </c>
      <c r="G40" s="15">
        <v>0</v>
      </c>
      <c r="H40" s="62">
        <v>416539.33</v>
      </c>
      <c r="I40" s="47"/>
    </row>
    <row r="41" spans="1:10" ht="20.25" customHeight="1" x14ac:dyDescent="0.25">
      <c r="A41" s="12" t="s">
        <v>88</v>
      </c>
      <c r="B41" s="105"/>
      <c r="C41" s="21" t="s">
        <v>89</v>
      </c>
      <c r="D41" s="9">
        <f>'[1]DEZEMBRO-2024  '!E49</f>
        <v>777919.97999999905</v>
      </c>
      <c r="E41" s="15">
        <f t="shared" si="0"/>
        <v>785940.5299999991</v>
      </c>
      <c r="F41" s="46">
        <v>0</v>
      </c>
      <c r="G41" s="15">
        <v>0</v>
      </c>
      <c r="H41" s="62">
        <v>8020.55</v>
      </c>
      <c r="I41" s="59"/>
    </row>
    <row r="42" spans="1:10" ht="20.25" customHeight="1" x14ac:dyDescent="0.25">
      <c r="A42" s="12" t="s">
        <v>90</v>
      </c>
      <c r="B42" s="105"/>
      <c r="C42" s="21" t="s">
        <v>91</v>
      </c>
      <c r="D42" s="9">
        <f>'[1]DEZEMBRO-2024  '!E50</f>
        <v>11089370.27</v>
      </c>
      <c r="E42" s="15">
        <f t="shared" si="0"/>
        <v>11336623.18</v>
      </c>
      <c r="F42" s="46">
        <v>0</v>
      </c>
      <c r="G42" s="46">
        <v>0</v>
      </c>
      <c r="H42" s="62">
        <v>247252.91</v>
      </c>
    </row>
    <row r="43" spans="1:10" ht="20.25" customHeight="1" thickBot="1" x14ac:dyDescent="0.3">
      <c r="A43" s="32" t="s">
        <v>92</v>
      </c>
      <c r="B43" s="106"/>
      <c r="C43" s="63" t="s">
        <v>93</v>
      </c>
      <c r="D43" s="35">
        <f>'[1]DEZEMBRO-2024  '!E51</f>
        <v>5608423.3700000001</v>
      </c>
      <c r="E43" s="36">
        <f t="shared" si="0"/>
        <v>5756337.1600000001</v>
      </c>
      <c r="F43" s="35">
        <v>0</v>
      </c>
      <c r="G43" s="35">
        <v>0</v>
      </c>
      <c r="H43" s="64">
        <v>147913.79</v>
      </c>
      <c r="I43" s="59"/>
    </row>
    <row r="44" spans="1:10" ht="20.25" customHeight="1" thickBot="1" x14ac:dyDescent="0.3">
      <c r="A44" s="65" t="s">
        <v>94</v>
      </c>
      <c r="B44" s="66" t="s">
        <v>95</v>
      </c>
      <c r="C44" s="67" t="s">
        <v>96</v>
      </c>
      <c r="D44" s="68">
        <f>'[1]DEZEMBRO-2024  '!E52</f>
        <v>36410334.190000005</v>
      </c>
      <c r="E44" s="69">
        <f t="shared" si="0"/>
        <v>36795228.740000002</v>
      </c>
      <c r="F44" s="69">
        <v>0</v>
      </c>
      <c r="G44" s="69">
        <v>0</v>
      </c>
      <c r="H44" s="70">
        <v>384894.55</v>
      </c>
      <c r="I44" s="59"/>
    </row>
    <row r="45" spans="1:10" ht="20.25" customHeight="1" x14ac:dyDescent="0.25">
      <c r="A45" s="7" t="s">
        <v>97</v>
      </c>
      <c r="B45" s="107" t="s">
        <v>98</v>
      </c>
      <c r="C45" s="71" t="s">
        <v>99</v>
      </c>
      <c r="D45" s="41">
        <f>'[1]DEZEMBRO-2024  '!E53</f>
        <v>8628647.75</v>
      </c>
      <c r="E45" s="54">
        <f t="shared" si="0"/>
        <v>9035457.2300000004</v>
      </c>
      <c r="F45" s="54">
        <v>0</v>
      </c>
      <c r="G45" s="54">
        <v>0</v>
      </c>
      <c r="H45" s="72">
        <v>406809.48</v>
      </c>
      <c r="I45" s="59"/>
    </row>
    <row r="46" spans="1:10" ht="20.25" customHeight="1" x14ac:dyDescent="0.25">
      <c r="A46" s="12" t="s">
        <v>100</v>
      </c>
      <c r="B46" s="108"/>
      <c r="C46" s="73" t="s">
        <v>101</v>
      </c>
      <c r="D46" s="9">
        <f>'[1]DEZEMBRO-2024  '!E54</f>
        <v>5942015.6600000001</v>
      </c>
      <c r="E46" s="44">
        <f t="shared" si="0"/>
        <v>6002770.2300000004</v>
      </c>
      <c r="F46" s="15">
        <v>0</v>
      </c>
      <c r="G46" s="15">
        <v>0</v>
      </c>
      <c r="H46" s="74">
        <v>60754.57</v>
      </c>
      <c r="I46" s="59"/>
    </row>
    <row r="47" spans="1:10" ht="20.25" customHeight="1" thickBot="1" x14ac:dyDescent="0.3">
      <c r="A47" s="32" t="s">
        <v>102</v>
      </c>
      <c r="B47" s="109"/>
      <c r="C47" s="75" t="s">
        <v>103</v>
      </c>
      <c r="D47" s="76">
        <f>'[1]DEZEMBRO-2024  '!E55</f>
        <v>3506797.6500000004</v>
      </c>
      <c r="E47" s="58">
        <f>D47+F47+G47+H47</f>
        <v>3559882.3900000006</v>
      </c>
      <c r="F47" s="58">
        <v>0</v>
      </c>
      <c r="G47" s="36">
        <v>0</v>
      </c>
      <c r="H47" s="77">
        <v>53084.74</v>
      </c>
      <c r="I47" s="59"/>
    </row>
    <row r="48" spans="1:10" ht="24" customHeight="1" thickBot="1" x14ac:dyDescent="0.3">
      <c r="A48" s="110" t="s">
        <v>104</v>
      </c>
      <c r="B48" s="111"/>
      <c r="C48" s="112"/>
      <c r="D48" s="78">
        <f>SUM(D4:D47)</f>
        <v>1371656451.2599995</v>
      </c>
      <c r="E48" s="79">
        <f>SUM(E4:E47)</f>
        <v>1396151326.2600002</v>
      </c>
      <c r="F48" s="80">
        <f>SUM(F4:F47)</f>
        <v>23438477.519999996</v>
      </c>
      <c r="G48" s="81">
        <f>SUM(G4:G47)</f>
        <v>-17777597.719999999</v>
      </c>
      <c r="H48" s="82">
        <f>SUM(H4:H47)</f>
        <v>18833995.199999999</v>
      </c>
      <c r="I48" s="59"/>
    </row>
    <row r="49" spans="1:9" ht="20.25" customHeight="1" x14ac:dyDescent="0.25">
      <c r="A49" s="100"/>
      <c r="B49" s="100"/>
      <c r="C49" s="100"/>
      <c r="D49" s="100"/>
      <c r="E49" s="100"/>
      <c r="F49" s="100"/>
      <c r="G49" s="100"/>
      <c r="H49" s="100"/>
      <c r="I49" s="59"/>
    </row>
    <row r="50" spans="1:9" ht="20.25" customHeight="1" x14ac:dyDescent="0.25">
      <c r="A50" s="113" t="s">
        <v>105</v>
      </c>
      <c r="B50" s="113"/>
      <c r="F50" s="114" t="s">
        <v>106</v>
      </c>
      <c r="G50" s="114"/>
      <c r="H50" s="114"/>
      <c r="I50" s="59"/>
    </row>
    <row r="51" spans="1:9" ht="20.25" customHeight="1" x14ac:dyDescent="0.25">
      <c r="A51" s="83"/>
      <c r="B51" s="83"/>
      <c r="F51" s="84"/>
      <c r="G51" s="84"/>
      <c r="H51" s="84"/>
      <c r="I51" s="59"/>
    </row>
    <row r="52" spans="1:9" ht="18.75" customHeight="1" x14ac:dyDescent="0.25">
      <c r="A52" s="100" t="s">
        <v>107</v>
      </c>
      <c r="B52" s="100"/>
      <c r="F52" s="84"/>
      <c r="G52" s="84"/>
      <c r="H52" s="84"/>
      <c r="I52" s="59"/>
    </row>
    <row r="53" spans="1:9" ht="20.25" customHeight="1" x14ac:dyDescent="0.25">
      <c r="A53" s="101" t="s">
        <v>108</v>
      </c>
      <c r="B53" s="101"/>
      <c r="F53" s="84"/>
      <c r="G53" s="84"/>
      <c r="H53" s="84"/>
      <c r="I53" s="59"/>
    </row>
    <row r="54" spans="1:9" ht="16.5" customHeight="1" x14ac:dyDescent="0.25">
      <c r="A54" s="100" t="s">
        <v>109</v>
      </c>
      <c r="B54" s="100"/>
      <c r="C54" s="84"/>
      <c r="D54" s="84"/>
      <c r="E54" s="84"/>
      <c r="F54" s="84"/>
      <c r="G54" s="85"/>
      <c r="H54" s="84"/>
      <c r="I54" s="59"/>
    </row>
    <row r="55" spans="1:9" ht="20.25" customHeight="1" x14ac:dyDescent="0.25">
      <c r="C55" s="1" t="s">
        <v>110</v>
      </c>
      <c r="E55" s="29"/>
      <c r="F55" s="29"/>
      <c r="G55" s="84"/>
      <c r="H55" s="84"/>
      <c r="I55" s="59"/>
    </row>
    <row r="56" spans="1:9" ht="15" customHeight="1" x14ac:dyDescent="0.25">
      <c r="B56" s="86"/>
      <c r="C56" s="87" t="s">
        <v>107</v>
      </c>
      <c r="D56" s="86"/>
      <c r="E56" s="86"/>
      <c r="F56" s="86"/>
      <c r="G56" s="86"/>
      <c r="H56" s="86"/>
      <c r="I56" s="59"/>
    </row>
    <row r="57" spans="1:9" ht="14.25" customHeight="1" x14ac:dyDescent="0.25">
      <c r="A57" s="2"/>
      <c r="B57" s="2"/>
      <c r="C57" s="88" t="s">
        <v>111</v>
      </c>
      <c r="D57" s="88"/>
      <c r="E57" s="88"/>
      <c r="F57" s="89"/>
      <c r="G57" s="89"/>
      <c r="H57" s="89"/>
      <c r="I57" s="59"/>
    </row>
    <row r="58" spans="1:9" ht="17.25" customHeight="1" x14ac:dyDescent="0.25">
      <c r="A58" s="86"/>
      <c r="B58" s="86"/>
      <c r="C58" s="87" t="s">
        <v>112</v>
      </c>
      <c r="D58" s="86"/>
      <c r="E58" s="86"/>
      <c r="F58" s="86"/>
      <c r="G58" s="86"/>
      <c r="H58" s="86"/>
      <c r="I58" s="59"/>
    </row>
    <row r="59" spans="1:9" ht="15.75" customHeight="1" x14ac:dyDescent="0.25">
      <c r="A59" s="19"/>
      <c r="B59" s="19"/>
      <c r="C59" s="19" t="s">
        <v>113</v>
      </c>
      <c r="D59" s="19"/>
      <c r="E59" s="19"/>
      <c r="F59" s="19"/>
    </row>
    <row r="60" spans="1:9" ht="20.25" customHeight="1" x14ac:dyDescent="0.25">
      <c r="D60" s="102"/>
      <c r="E60" s="102"/>
      <c r="F60" s="102"/>
      <c r="G60" s="102"/>
      <c r="H60" s="102"/>
      <c r="I60" s="90"/>
    </row>
    <row r="61" spans="1:9" ht="15" customHeight="1" x14ac:dyDescent="0.25">
      <c r="A61" s="103"/>
      <c r="B61" s="103"/>
      <c r="C61" s="91"/>
      <c r="D61" s="102"/>
      <c r="E61" s="102"/>
      <c r="F61" s="102"/>
      <c r="G61" s="102"/>
      <c r="H61" s="102"/>
      <c r="I61" s="92"/>
    </row>
    <row r="62" spans="1:9" ht="13.5" customHeight="1" x14ac:dyDescent="0.25">
      <c r="A62" s="91"/>
      <c r="B62" s="91"/>
      <c r="C62" s="91"/>
      <c r="D62" s="93"/>
      <c r="E62" s="94"/>
      <c r="F62" s="94"/>
      <c r="G62" s="94"/>
      <c r="H62" s="94"/>
    </row>
    <row r="63" spans="1:9" ht="12" customHeight="1" x14ac:dyDescent="0.25">
      <c r="A63" s="91"/>
      <c r="B63" s="91"/>
      <c r="C63" s="95"/>
      <c r="D63" s="96"/>
      <c r="E63" s="96"/>
      <c r="F63" s="96"/>
      <c r="G63" s="96"/>
      <c r="H63" s="96"/>
      <c r="I63" s="97"/>
    </row>
    <row r="64" spans="1:9" ht="20.25" customHeight="1" x14ac:dyDescent="0.25">
      <c r="D64" s="96"/>
      <c r="E64" s="98"/>
      <c r="F64" s="96"/>
      <c r="G64" s="96"/>
      <c r="H64" s="96"/>
    </row>
    <row r="65" spans="3:8" ht="20.25" customHeight="1" x14ac:dyDescent="0.25">
      <c r="D65" s="93"/>
      <c r="E65" s="94"/>
      <c r="F65" s="94"/>
      <c r="G65" s="94"/>
      <c r="H65" s="94"/>
    </row>
    <row r="66" spans="3:8" ht="20.25" customHeight="1" x14ac:dyDescent="0.25">
      <c r="C66" s="99"/>
      <c r="D66" s="93"/>
      <c r="E66" s="94"/>
      <c r="F66" s="94"/>
      <c r="G66" s="94"/>
      <c r="H66" s="94"/>
    </row>
    <row r="70" spans="3:8" ht="20.25" customHeight="1" x14ac:dyDescent="0.25">
      <c r="C70" s="99"/>
    </row>
  </sheetData>
  <mergeCells count="17">
    <mergeCell ref="B35:B38"/>
    <mergeCell ref="A1:H1"/>
    <mergeCell ref="A2:H2"/>
    <mergeCell ref="B4:B18"/>
    <mergeCell ref="B22:B23"/>
    <mergeCell ref="B24:B34"/>
    <mergeCell ref="B39:B43"/>
    <mergeCell ref="B45:B47"/>
    <mergeCell ref="A48:C48"/>
    <mergeCell ref="A49:H49"/>
    <mergeCell ref="A50:B50"/>
    <mergeCell ref="F50:H50"/>
    <mergeCell ref="A52:B52"/>
    <mergeCell ref="A53:B53"/>
    <mergeCell ref="A54:B54"/>
    <mergeCell ref="D60:H61"/>
    <mergeCell ref="A61:B61"/>
  </mergeCells>
  <printOptions horizontalCentered="1"/>
  <pageMargins left="0.51181102362204722" right="0.51181102362204722" top="1.3779527559055118" bottom="0.78740157480314965" header="0.31496062992125984" footer="0.31496062992125984"/>
  <pageSetup paperSize="9" scale="56" orientation="landscape" horizontalDpi="4294967295" verticalDpi="4294967295" r:id="rId1"/>
  <headerFooter>
    <oddHeader>&amp;C&amp;G
PREFEITURA MUNICIPAL DE BOA VISTA
REGIME DE PREVIDÊNCIA SOCIAL DOS SERVIDORES 
PÚBLICOS DO MUNICÍPIO DE BOA VISTA - PRESSEM</oddHeader>
  </headerFooter>
  <rowBreaks count="1" manualBreakCount="1">
    <brk id="34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JANEIRO-2025 </vt:lpstr>
      <vt:lpstr>'JANEIRO-2025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Pressem 061</dc:creator>
  <cp:lastModifiedBy>Pressem 061</cp:lastModifiedBy>
  <dcterms:created xsi:type="dcterms:W3CDTF">2025-02-13T15:16:19Z</dcterms:created>
  <dcterms:modified xsi:type="dcterms:W3CDTF">2025-02-13T15:17:35Z</dcterms:modified>
</cp:coreProperties>
</file>